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ftn1" localSheetId="0">Лист1!$B$302</definedName>
    <definedName name="_ftn2" localSheetId="0">Лист1!$B$303</definedName>
    <definedName name="_ftn3" localSheetId="0">Лист1!$B$304</definedName>
    <definedName name="_ftnref1" localSheetId="0">Лист1!$C$36</definedName>
    <definedName name="_ftnref2" localSheetId="0">Лист1!$C$38</definedName>
    <definedName name="_ftnref3" localSheetId="0">Лист1!$D$38</definedName>
    <definedName name="_xlnm.Print_Area" localSheetId="0">Лист1!$B$1:$I$299</definedName>
  </definedNames>
  <calcPr calcId="114210"/>
</workbook>
</file>

<file path=xl/calcChain.xml><?xml version="1.0" encoding="utf-8"?>
<calcChain xmlns="http://schemas.openxmlformats.org/spreadsheetml/2006/main">
  <c r="I249" i="1"/>
  <c r="H249"/>
  <c r="I238"/>
  <c r="H238"/>
  <c r="H224"/>
  <c r="I224"/>
  <c r="G224"/>
  <c r="I299"/>
  <c r="I293"/>
  <c r="I294"/>
  <c r="I295"/>
  <c r="I296"/>
  <c r="I297"/>
  <c r="I298"/>
  <c r="I291"/>
  <c r="H291"/>
  <c r="G291"/>
  <c r="F291"/>
  <c r="E238"/>
  <c r="F238"/>
  <c r="G238"/>
  <c r="G215"/>
  <c r="H215"/>
  <c r="I215"/>
  <c r="F233"/>
  <c r="F215"/>
  <c r="I208"/>
  <c r="H208"/>
  <c r="G208"/>
  <c r="I207"/>
  <c r="H207"/>
  <c r="G207"/>
  <c r="I204"/>
  <c r="H204"/>
  <c r="G204"/>
  <c r="F204"/>
  <c r="G106"/>
  <c r="H106"/>
  <c r="I106"/>
  <c r="G107"/>
  <c r="H107"/>
  <c r="I107"/>
  <c r="F107"/>
  <c r="F106"/>
  <c r="G99"/>
  <c r="H99"/>
  <c r="I99"/>
  <c r="F99"/>
  <c r="G101"/>
  <c r="H101"/>
  <c r="I101"/>
  <c r="G102"/>
  <c r="H102"/>
  <c r="I102"/>
  <c r="F102"/>
  <c r="F101"/>
  <c r="G97"/>
  <c r="H97"/>
  <c r="I97"/>
  <c r="G98"/>
  <c r="H98"/>
  <c r="I98"/>
  <c r="E99"/>
  <c r="F98"/>
  <c r="F97"/>
  <c r="E107"/>
  <c r="E106"/>
  <c r="E102"/>
  <c r="E101"/>
  <c r="E249"/>
  <c r="E215"/>
  <c r="E233"/>
  <c r="F224"/>
  <c r="E224"/>
  <c r="N209"/>
  <c r="O208"/>
  <c r="E204"/>
  <c r="L183"/>
  <c r="M183"/>
  <c r="E183"/>
  <c r="M9"/>
</calcChain>
</file>

<file path=xl/sharedStrings.xml><?xml version="1.0" encoding="utf-8"?>
<sst xmlns="http://schemas.openxmlformats.org/spreadsheetml/2006/main" count="729" uniqueCount="430">
  <si>
    <t>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t>
  </si>
  <si>
    <t>Объем платных услуг населению к предыдущему году</t>
  </si>
  <si>
    <t>VII</t>
  </si>
  <si>
    <t>Инвестиции</t>
  </si>
  <si>
    <t>Объем инвестиций  в основной капитал  за счет всех источников финансирования — всего,</t>
  </si>
  <si>
    <t>Определяется как совокупность затрат, направленных на строительство, реконструкцию (включая расширение и модернизацию) объектов, которые приводят к увеличению их первоначальной стоимости, приобретение машин, оборудования, транспортных средств, производственного и хозяйственного инвентаря, на формирование рабочего, продуктивного и племенного стада, насаждение и выращивание многолетних культур.</t>
  </si>
  <si>
    <t>При прогнозировании значений показателя учитываются ожидаемые тенденции на рынке капиталов, изменения инвестиционного климата в муниципальном образовании, начатые и запланированные к реализации инвестиционные проекты, планы предприятий и организаций по технологической модернизации и расширению производственной деятельности, планы осуществления инвестиционной деятельности за счет бюджетного финансирования.</t>
  </si>
  <si>
    <t>Индекс физического объема инвестиций в основной капитал</t>
  </si>
  <si>
    <t xml:space="preserve"> В том числе по основным видам экономической деятельности:</t>
  </si>
  <si>
    <t>Сельское хозяйство, охота и лесное хозяйство</t>
  </si>
  <si>
    <t>Добыча полезных ископаемых</t>
  </si>
  <si>
    <t>Обрабатывающие производства</t>
  </si>
  <si>
    <t xml:space="preserve"> Производство и распределение электроэнергии, газа и воды</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</si>
  <si>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</si>
  <si>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</si>
  <si>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</si>
  <si>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t xml:space="preserve">  Собственные средства предприятий</t>
  </si>
  <si>
    <t>Привлеченные средства</t>
  </si>
  <si>
    <t>Из них:</t>
  </si>
  <si>
    <t>Кредиты банков</t>
  </si>
  <si>
    <t>Бюджетные средства</t>
  </si>
  <si>
    <t>2.2.2.1</t>
  </si>
  <si>
    <t>Из федерального бюджета</t>
  </si>
  <si>
    <t>2.2.2.2</t>
  </si>
  <si>
    <t>Из областного бюджета</t>
  </si>
  <si>
    <t>2.2.2.3</t>
  </si>
  <si>
    <t>Из бюджета муниципального образования</t>
  </si>
  <si>
    <t>2.2.2.4</t>
  </si>
  <si>
    <t>Из средств внебюджетных фондов</t>
  </si>
  <si>
    <t>Прочие</t>
  </si>
  <si>
    <t>VIII</t>
  </si>
  <si>
    <t>Объем работ, выполненных по виду деятельности «строительство»</t>
  </si>
  <si>
    <t>В объем работ, выполненных по виду экономической деятельности «Строительство» включаются строительные работы, выполненные организациями собственными силами на основании договоров и (или) контрактов, заключаемых с заказчиками.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При прогнозировании показателя учитываются ожидаемые тенденции на рынке строительных работ, уровень платежеспособного  спроса, потребности в проведении строительных работ, производственные мощности строительных организаций.</t>
  </si>
  <si>
    <t>Ввод в эксплуатацию жилых домов за счет всех источников финансирования,  всего</t>
  </si>
  <si>
    <t xml:space="preserve">Кв. метров общей площади </t>
  </si>
  <si>
    <t>Общая площадь введенных жилых домов определяется как 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t>
  </si>
  <si>
    <t>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t>
  </si>
  <si>
    <t>В том числе за счет средств:</t>
  </si>
  <si>
    <t>федерального бюджета</t>
  </si>
  <si>
    <t>Кв. метров общей площади</t>
  </si>
  <si>
    <t>Областного бюджета</t>
  </si>
  <si>
    <t>Местного бюджета</t>
  </si>
  <si>
    <t>Из общего итога индивидуальные жилые дома, построенные населением за свой счет и с помощью кредитов</t>
  </si>
  <si>
    <t xml:space="preserve">Общая площадь жилых помещений, приходящаяся на 1 жителя     </t>
  </si>
  <si>
    <t>Кв. метров общей площади на 1 чел.</t>
  </si>
  <si>
    <t xml:space="preserve">Общая площадь жилых помещений, приходящаяся в среднем на одного жителя, рассчитывается делением общей площади всего жилищного фонда муниципального образования на конец года на численность постоянного населения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</si>
  <si>
    <t>IX</t>
  </si>
  <si>
    <t>Транспорт</t>
  </si>
  <si>
    <t>Объем услуг организаций транспорта</t>
  </si>
  <si>
    <t>Рассчитывается как стоимость оказанных предприятиями транспорта услуг по перевозке грузов и пассажиров по всем видам транспорта (железнодорожный, автомобильный, городской электрический, дорожное хозяйство, трубопроводный, морской, внутренний водный, воздушный). Производителями указанных работ могут выступать организации любой формы собственности и любой организационно-правовой формы, как специализирующиеся на перевозочной деятельности, так и те, для которых перевозка грузов и пассажиров не является основной деятельностью (юридические лица), а также граждане, занимающиеся предпринимательской деятельностью без образования юридического лица (физические лица).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t>
  </si>
  <si>
    <t>Протяженность автомобильных дорог общего пользования с твердым покрытием (федерального, регионального и межмуниципального, местного значения),</t>
  </si>
  <si>
    <t>в том числе</t>
  </si>
  <si>
    <t>км</t>
  </si>
  <si>
    <t>федерального значения</t>
  </si>
  <si>
    <t>2.2.</t>
  </si>
  <si>
    <t>регионального значения</t>
  </si>
  <si>
    <t>2.3.</t>
  </si>
  <si>
    <t>местного значения</t>
  </si>
  <si>
    <t>Плотность железнодорожных путей общего пользования</t>
  </si>
  <si>
    <t>На конец года; км путей на 10000 кв. км территории</t>
  </si>
  <si>
    <t>Железнодорожные пути общего пользования — это все пути железнодорожных станций, открытые для формирования и расформирования составов, маневров, погрузки, выгрузки, посадки, высадки пассажиров, а также пути, соединяющие станции: перегоны, раздельные пункты.</t>
  </si>
  <si>
    <t>Плотность автомобильных дорог общего пользования с твердым покрытием</t>
  </si>
  <si>
    <t>На конец года; км дорог на 10000 кв. км территории</t>
  </si>
  <si>
    <t>Удельный вес автомобильных дорог с твердым покрытием в общей протяженности автомобильных дорог общего пользования</t>
  </si>
  <si>
    <t>На конец года; %</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</si>
  <si>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t>
  </si>
  <si>
    <t>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</si>
  <si>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X</t>
  </si>
  <si>
    <t>Финансы</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</si>
  <si>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</si>
  <si>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</si>
  <si>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</si>
  <si>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Собственные (налоговые и неналоговые)</t>
  </si>
  <si>
    <t xml:space="preserve">из них </t>
  </si>
  <si>
    <t>Налог на доходы физических лиц</t>
  </si>
  <si>
    <t>Налоги на совокупный доход</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</si>
  <si>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</si>
  <si>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</si>
  <si>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</si>
  <si>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</si>
  <si>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</si>
  <si>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</si>
  <si>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налог на имущество,</t>
  </si>
  <si>
    <t>1.1.4.1</t>
  </si>
  <si>
    <t>налоги на имущество физ.лиц</t>
  </si>
  <si>
    <t>1.1.4.2</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</si>
  <si>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</si>
  <si>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</si>
  <si>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</si>
  <si>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</si>
  <si>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</si>
  <si>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</si>
  <si>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</si>
  <si>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</si>
  <si>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</si>
  <si>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</si>
  <si>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</si>
  <si>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</si>
  <si>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</si>
  <si>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</si>
  <si>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</si>
  <si>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</si>
  <si>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</si>
  <si>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Образование</t>
  </si>
  <si>
    <t>Культура и кинематография</t>
  </si>
  <si>
    <t xml:space="preserve">Социальная политика </t>
  </si>
  <si>
    <t>Физическая культура и спорт</t>
  </si>
  <si>
    <t>Прочие расходы</t>
  </si>
  <si>
    <t>Превышение доходов над расходами (+), или расходов над доходами (-)</t>
  </si>
  <si>
    <t>Прибыль прибыльных организаций</t>
  </si>
  <si>
    <t>ХI</t>
  </si>
  <si>
    <t>Рынок труда и занятость населения</t>
  </si>
  <si>
    <t>Численность занятых в экономике (среднегодовая)</t>
  </si>
  <si>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</si>
  <si>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(открытие новых предприятий, закрытие действующих).</t>
  </si>
  <si>
    <t>Среднесписочная численность работников (по крупным и средним организациям),</t>
  </si>
  <si>
    <t>в том числе по видам экономической деятельности:</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</si>
  <si>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</si>
  <si>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</si>
  <si>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</si>
  <si>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</si>
  <si>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t>
  </si>
  <si>
    <t>транспорт и связь</t>
  </si>
  <si>
    <t>операции с недвижимом имуществом, аренда и предоставление услу</t>
  </si>
  <si>
    <t>Приложение к</t>
  </si>
  <si>
    <t>№ 75 от 28 октября 2015 г.</t>
  </si>
  <si>
    <t xml:space="preserve">Решению Совета депутатов Дружногорского                         городского поселения </t>
  </si>
  <si>
    <t>Уровень зарегистрированной безработицы (на конец года)</t>
  </si>
  <si>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Данные о численности зарегистрированных безработных предоставляются территориальным подразделением Федеральной службы по труду и занятости.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</si>
  <si>
    <t>Численность ищущих работу, зарегистрированных в органах государственной службы занятости (на конец года)</t>
  </si>
  <si>
    <t>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сокращения персонала, закрытия предприятий.</t>
  </si>
  <si>
    <t>Численность безработных, зарегистрированных в органах государственной службы занятости (на конец года)</t>
  </si>
  <si>
    <t>Количество вакансий, заявленных предприятиями, в  центры занятости населения  (на конец года)</t>
  </si>
  <si>
    <t>Единиц</t>
  </si>
  <si>
    <t>Рассчитывается как число вакансий (требуемых работников), сообщенных работодателями в государственные учреждения службы занятости.</t>
  </si>
  <si>
    <t>Создание новых  рабочих мест,   всего</t>
  </si>
  <si>
    <t>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t>
  </si>
  <si>
    <t>на действующих  предприятиях</t>
  </si>
  <si>
    <t>на  вновь вводимых  предприятиях</t>
  </si>
  <si>
    <t>Фонд начисленной заработной платы работников</t>
  </si>
  <si>
    <t>Млн руб.</t>
  </si>
  <si>
    <t xml:space="preserve">При прогнозировании показателей учитываются тенденции в росте (снижении) уровня оплаты труда и размеров социальных выплат, инфляционные процессы. </t>
  </si>
  <si>
    <t>Выплаты социального характера</t>
  </si>
  <si>
    <t>Среднемесячная номинальная начисленная заработная плата на 1 работника</t>
  </si>
  <si>
    <t>Рублей</t>
  </si>
  <si>
    <t>Среднемесячная номинальная начисленная заработная плата за год определяется путем деления фонда начисленной заработной платы работников на среднесписочную  численность работников и на 12 месяцев. В фонд заработной платы включаются начисленные работникам суммы оплаты труда в денежной и не денежной форме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Пособия, получаемые работниками из государственных внебюджетных фондов, не включаются в фонд заработной платы и среднемесячную заработную плату.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t>
  </si>
  <si>
    <t>ХII</t>
  </si>
  <si>
    <t>Развитие социальной сферы</t>
  </si>
  <si>
    <t>Ввод в действие объектов социально-культурной сферы за счет всех источников финансирования:</t>
  </si>
  <si>
    <t>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t>
  </si>
  <si>
    <t>дошкольные учреждения</t>
  </si>
  <si>
    <t>Ед./мест</t>
  </si>
  <si>
    <t>общеобразовательные школы</t>
  </si>
  <si>
    <t>больницы</t>
  </si>
  <si>
    <t>амбулаторно-поликлинические учреждения</t>
  </si>
  <si>
    <t>Ед./пос.            в смену</t>
  </si>
  <si>
    <t>спортивные сооружения</t>
  </si>
  <si>
    <t>другие объекты (указать какие)</t>
  </si>
  <si>
    <t>Численность детей в дошкольных образовательных учреждениях</t>
  </si>
  <si>
    <t>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t>
  </si>
  <si>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</si>
  <si>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</si>
  <si>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</si>
  <si>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</si>
  <si>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</si>
  <si>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</si>
  <si>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</si>
  <si>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</si>
  <si>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</si>
  <si>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</si>
  <si>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</si>
  <si>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</si>
  <si>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</si>
  <si>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</si>
  <si>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в том числе дневными стационарами</t>
  </si>
  <si>
    <t xml:space="preserve"> врачами</t>
  </si>
  <si>
    <t>Чел. на 10 тыс. населения</t>
  </si>
  <si>
    <t xml:space="preserve">средним медицинским персоналом </t>
  </si>
  <si>
    <t>стационарными учреждениями социального обслуживания  престарелых и инвалидов (взрослых и детей)</t>
  </si>
  <si>
    <t>Мест на 10 тыс. населения</t>
  </si>
  <si>
    <t>общедоступными библиотеками</t>
  </si>
  <si>
    <t>Ед. на 100 тыс. населения</t>
  </si>
  <si>
    <t xml:space="preserve">учреждениями культурно-досугового типа </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</si>
  <si>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</si>
  <si>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</si>
  <si>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</si>
  <si>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</si>
  <si>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</si>
  <si>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t>[1]Здесь и далее под индексом-дефлятором понимается отношение значения соответствующего показателя, исчисленного в фактически действовавших ценах, к значению показателя, исчисленному в постоянных ценах базисного периода – периода времени, с которым производится сравнение проектируемых или отчетных показателей.</t>
  </si>
  <si>
    <t>[2] Здесь и далее индекс производства указывается по соответствующим видам экономической деятельности, приводимым в предыдущей строке таблицы.Индекс производства - относительный показатель, характеризующий изменение масштабов производства в сравниваемых периодах, и исчисляемый как отношение объемов его производства в натурально-вещественном выражении в сравниваемых периодах.</t>
  </si>
  <si>
    <t>[3] Здесь и далее изменение к предыдущему году в сопоставимых ценах рассчитывается в случаях, когда в местную администрацию представлены материалы Минэкономразвития России и/или Комитета экономического развития и инвестиционной деятельности Ленинградской области (сценарные условия для формирования прогноза социально-экономического развития и пр.), содержащие информацию о значениях индексов-дефляторов или данные, на основе которых такие значения могут быть рассчитаны. Если такие материалы не были направлены в местную администрацию, изменение к предыдущему году рассчитывается в действующих ценах соответствующих лет.</t>
  </si>
  <si>
    <t>1.1</t>
  </si>
  <si>
    <t>1.2</t>
  </si>
  <si>
    <t>1.3</t>
  </si>
  <si>
    <t>1.4</t>
  </si>
  <si>
    <t>1.5</t>
  </si>
  <si>
    <t>1.6</t>
  </si>
  <si>
    <t>3.1</t>
  </si>
  <si>
    <t>3.2</t>
  </si>
  <si>
    <t>3.3</t>
  </si>
  <si>
    <t>3.4</t>
  </si>
  <si>
    <t>3.5</t>
  </si>
  <si>
    <t>3.6</t>
  </si>
  <si>
    <t>3.7</t>
  </si>
  <si>
    <t>3.8</t>
  </si>
  <si>
    <t>3.9</t>
  </si>
  <si>
    <t>3.10</t>
  </si>
  <si>
    <t>3.11</t>
  </si>
  <si>
    <t>3.12</t>
  </si>
  <si>
    <t>3.13</t>
  </si>
  <si>
    <t>3.14</t>
  </si>
  <si>
    <t>3.15</t>
  </si>
  <si>
    <t>2.1</t>
  </si>
  <si>
    <t>2.2</t>
  </si>
  <si>
    <t>2.3</t>
  </si>
  <si>
    <t>2.4</t>
  </si>
  <si>
    <t>2.2.1</t>
  </si>
  <si>
    <t>2.2.2</t>
  </si>
  <si>
    <t>2.2.3</t>
  </si>
  <si>
    <t>1.1.2</t>
  </si>
  <si>
    <t>1.1.3</t>
  </si>
  <si>
    <t>1.1.4</t>
  </si>
  <si>
    <t>1.1.5</t>
  </si>
  <si>
    <t>1.1.6</t>
  </si>
  <si>
    <t>1.1.7</t>
  </si>
  <si>
    <t>1.1.8</t>
  </si>
  <si>
    <t>1.1.9</t>
  </si>
  <si>
    <t>1.2.1</t>
  </si>
  <si>
    <t>1.2.2</t>
  </si>
  <si>
    <t>1.2.3</t>
  </si>
  <si>
    <t>1.2.4</t>
  </si>
  <si>
    <t>2.5</t>
  </si>
  <si>
    <t>2.6</t>
  </si>
  <si>
    <t>2.7</t>
  </si>
  <si>
    <t>2.8</t>
  </si>
  <si>
    <t>2.9</t>
  </si>
  <si>
    <t>2.10</t>
  </si>
  <si>
    <t>7.1</t>
  </si>
  <si>
    <t>7.2</t>
  </si>
  <si>
    <t>4.1</t>
  </si>
  <si>
    <t>4.2</t>
  </si>
  <si>
    <t>5.1</t>
  </si>
  <si>
    <t>5.2</t>
  </si>
  <si>
    <t>5.3</t>
  </si>
  <si>
    <t>5.4</t>
  </si>
  <si>
    <t>5.5</t>
  </si>
  <si>
    <t>5.6</t>
  </si>
  <si>
    <t>5.7</t>
  </si>
  <si>
    <t>5.8</t>
  </si>
  <si>
    <t>5.9</t>
  </si>
  <si>
    <t>Оценка 2015г.</t>
  </si>
  <si>
    <t>2014г.</t>
  </si>
  <si>
    <t>2016г.</t>
  </si>
  <si>
    <t>2017г.</t>
  </si>
  <si>
    <t>2018г.</t>
  </si>
  <si>
    <t>Таблица 2 — Форма «Основные показатели прогноза социально-экономического развития муниципального образования на 2016 год  и плановый период 2017 и 2018 годов (на среднесрочный период)»</t>
  </si>
  <si>
    <t>№ п/п</t>
  </si>
  <si>
    <t>Наименование, раздела, показателя</t>
  </si>
  <si>
    <t>Единица измерения</t>
  </si>
  <si>
    <t>Отчет</t>
  </si>
  <si>
    <t>Прогноз</t>
  </si>
  <si>
    <t>Пояснение по заполнению формы</t>
  </si>
  <si>
    <t>I</t>
  </si>
  <si>
    <t>Численность постоянного населения  (на конец года) — всего</t>
  </si>
  <si>
    <t>Тыс. чел.</t>
  </si>
  <si>
    <t>Учитывается население, постоянно, проживающее на территории муниципального образования. Значение прогнозируемого показателя определяется с учетом половозрастной структуры населения, ожидаемых продолжительности жизни, уровней рождаемости и смертности, миграционного прироста или убыли. При проведении прогнозных расчетов используется метод передвижки возрастов и ожидаемые тенденции в рождаемости, смертности, продолжительности жизни и миграционных процессах. Распределение населения на городское и сельское производится по месту проживания. Городскими населенными пунктами считаются населенные пункты, отнесенные в установленном законодательством порядке к категории городских. Все остальные населенные пункты являются сельскими.</t>
  </si>
  <si>
    <t xml:space="preserve">Изменение к предыдущему году </t>
  </si>
  <si>
    <t>%</t>
  </si>
  <si>
    <t>В том числе:</t>
  </si>
  <si>
    <t>Городского</t>
  </si>
  <si>
    <t>Сельского</t>
  </si>
  <si>
    <t>Изменение к предыдущему году</t>
  </si>
  <si>
    <t>Число родившихся, всего</t>
  </si>
  <si>
    <t>Человек</t>
  </si>
  <si>
    <t>Данные о рождениях и смертях получаются на основании данных в записях актов  о рождении и смерти, составляемых орга­нами записи актов гражданского состояния. В число родившихся включены только родившиеся живыми. При прогнозировании необходимо учитывать половозрастную структуру населения, сложившиеся и ожидаемые тенденции в сфере семейных отношений, развитие системы здравоохранения, образе жизни.</t>
  </si>
  <si>
    <t>Число умерших, всего</t>
  </si>
  <si>
    <t>Миграционный прирост (убыль)</t>
  </si>
  <si>
    <t>Рассчитывается как абсолютная величина разности между числом прибывших в муниципальное образование и числом выбывших из него за год. Данные о миграции формируются путем обработки документов статистического учета прибытия и выбытия, составленных территориальными органами ФМС РФ при регистрации и снятии с регистрационного учета населения по месту жительства. В статистический учет долгосрочной миграции населения в т. ч. включаются лица, зарегистрированные по месту пребывания на срок 9 месяцев и более, и лица, снятые с регистрационного учета по месту пребывания в связи с окончанием срока пребывания.</t>
  </si>
  <si>
    <t>Общий коэффициент рождаемости</t>
  </si>
  <si>
    <t>Чел. на 1 тыс. чел. населения</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</si>
  <si>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</si>
  <si>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Общий коэффициент смертности</t>
  </si>
  <si>
    <t>Коэффициент естественного прироста (убыли)</t>
  </si>
  <si>
    <t>Рассчитывается как разность общих коэффициентов рожда­емости и смертности. Исчисляется в промилле.</t>
  </si>
  <si>
    <t>Коэффициент миграционного прироста (убыли)</t>
  </si>
  <si>
    <t>Рассчитывается как численность миграционного прироста (убыли) в расчете на 1000 чел. населения</t>
  </si>
  <si>
    <t>II</t>
  </si>
  <si>
    <t>Денежные доходы населения</t>
  </si>
  <si>
    <t>Доходы населения муниципального образования, всего</t>
  </si>
  <si>
    <t>в том числе:</t>
  </si>
  <si>
    <t>Млн. руб.</t>
  </si>
  <si>
    <t>Денежные доходы населения включают доходы лиц, занятых предпринимательской деятельностью, выплаченную заработную плату наемных работников (начисленную заработную плату скорректированную на изменение просроченной задолженности), социальные выплаты (пенсии, пособия, стипендии, страховые возмещения и прочие выплаты), доходы от собственности в виде процентов по вкладам, ценным бумагам, дивидендов и другие доходы («скрытые» доходы, доходы от продажи иностранной валюты, денежные переводы, а также доходы, не имеющие широкого распространения).</t>
  </si>
  <si>
    <t>Доходы от предпринимательской деятельности</t>
  </si>
  <si>
    <t>Оплата труда</t>
  </si>
  <si>
    <t>Другие доходы</t>
  </si>
  <si>
    <t>Доходы от собственности</t>
  </si>
  <si>
    <t>Социальные выплаты (пенсии, пособия и социальная помощь, стипендии)</t>
  </si>
  <si>
    <t>Среднедушевые денежные доходы  (в месяц)</t>
  </si>
  <si>
    <t>руб./чел</t>
  </si>
  <si>
    <t>Среднедушевые денежные доходы населения (в месяц) исчисляются делением годового объема денежных доходов на 12 и на среднегодовую численность населения.</t>
  </si>
  <si>
    <t>Численность населения с денежными доходами ниже прожиточного минимума в % к численности населения муниципального образования</t>
  </si>
  <si>
    <t>Численность населения с денежными доходами ниже величины прожиточного минимума определяется на основе данных о распределении населения по величине среднедушевых денежных доходов и является результатом их соизмерения с величиной прожиточного минимума.</t>
  </si>
  <si>
    <t>Источником ретроспективной информации по показателям денежных доходов и расходов населения служит Росстат. Недостающие данные по показателям раздела «Денежные доходы населения» могут быть запрошены у территориального органа Росстата по г. Санкт-Петербургу и Ленинградской области.</t>
  </si>
  <si>
    <t>III</t>
  </si>
  <si>
    <t>Промышленное производство</t>
  </si>
  <si>
    <t>Объем отгруженных товаров собственного производства, выполненных работ и услуг собственными силами</t>
  </si>
  <si>
    <t>Млн руб. в ценах соотв. лет</t>
  </si>
  <si>
    <t>Определяется как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Представляет собой стоимость тех товаров, которые произведены юридическим лицом и фактически отгружены (переданы) им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выполненных (оказанных) организацией другим юридическим и физическим лицам.</t>
  </si>
  <si>
    <t xml:space="preserve">Данные приводятся в фактических отпускных ценах без налога на добавленную стоимость, акцизов и аналогичных обязательных платежей. </t>
  </si>
  <si>
    <t>Группировки по 3 видам деятельности представляют собой совокупность соответствующих фактических видов деятельности, осуществляемых организациями, независимо от их основного вида деятельности.</t>
  </si>
  <si>
    <t>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ликвидация существующих, ожидаемые изменения в применяемых технологиях, уровень спроса на продукцию.</t>
  </si>
  <si>
    <t>Индекс промышленного производства</t>
  </si>
  <si>
    <t>% к предыдущему году в сопоставимых ценах</t>
  </si>
  <si>
    <t>Индекс-дефлятор[1]</t>
  </si>
  <si>
    <t>% к предыдущему году</t>
  </si>
  <si>
    <t>Объем отгруженных товаров собственного производства, выполненных работ и услуг собственными силами по разделу «Добыча полезных ископаемых»</t>
  </si>
  <si>
    <t>Тыс. руб. в ценах соотв. лет</t>
  </si>
  <si>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</si>
  <si>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</si>
  <si>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</si>
  <si>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</si>
  <si>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t xml:space="preserve">Индекс производства </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</si>
  <si>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</si>
  <si>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</si>
  <si>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</si>
  <si>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</si>
  <si>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</si>
  <si>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</si>
  <si>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</si>
  <si>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</si>
  <si>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</si>
  <si>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</si>
  <si>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 (без производства оружия и боеприпасов)</t>
  </si>
  <si>
    <t>Производство электрооборудования, электронного и оптического оборудования</t>
  </si>
  <si>
    <t>Производство транспортных средств и оборудования</t>
  </si>
  <si>
    <t>Прочие производства</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</si>
  <si>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</si>
  <si>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t>IV</t>
  </si>
  <si>
    <t>Сельское хозяйство</t>
  </si>
  <si>
    <t>Объем продукции сельского хозяйства в хозяйствах всех категорий</t>
  </si>
  <si>
    <t>Продукция сельского хозяйства определяется как сумма объемов выпуска продукции растениеводства и животноводства всех сельхозпроизводителей, включая хозяйства индивидуального сектора (хозяйства населения, крестьянские (фермерские) хозяйства и индивидуальные предприниматели), в стоимостной оценке по фактически действовавшим ценам.</t>
  </si>
  <si>
    <t>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t>
  </si>
  <si>
    <t>Растениеводство</t>
  </si>
  <si>
    <t>Животноводство</t>
  </si>
  <si>
    <t>Производство продукции растениеводства по категориям хозяйств:</t>
  </si>
  <si>
    <t xml:space="preserve">    В сельскохозяйственных организациях</t>
  </si>
  <si>
    <t>Индекс производства</t>
  </si>
  <si>
    <t xml:space="preserve">    В хозяйствах населения</t>
  </si>
  <si>
    <t>Производство продукции животноводства по категориям хозяйств:</t>
  </si>
  <si>
    <t xml:space="preserve">   В сельскохозяйственных организациях</t>
  </si>
  <si>
    <t>V</t>
  </si>
  <si>
    <t>Производство важнейших видов продукции в натуральном выражении</t>
  </si>
  <si>
    <t xml:space="preserve">Валовой сбор зерна (в весе после доработки) </t>
  </si>
  <si>
    <t>Тыс. тонн</t>
  </si>
  <si>
    <t xml:space="preserve">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(давальческого),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 (ОКПД).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</si>
  <si>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</si>
  <si>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</si>
  <si>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</si>
  <si>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</si>
  <si>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</si>
  <si>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</si>
  <si>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</si>
  <si>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</si>
  <si>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</si>
  <si>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</si>
  <si>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</si>
  <si>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</si>
  <si>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</si>
  <si>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Спирт этиловый ректификованный из пищевого сырья</t>
  </si>
  <si>
    <t>Тыс. дкл</t>
  </si>
  <si>
    <t>Водка</t>
  </si>
  <si>
    <t>Коньяк</t>
  </si>
  <si>
    <t>Вина столовые</t>
  </si>
  <si>
    <t>Напитки слабоалкогольные с содержанием этилового спирта не более 9 %</t>
  </si>
  <si>
    <t>Пиво, кроме отходов пивоварения (включая напитки, изготовляемые на основе пива (пивные напитки))</t>
  </si>
  <si>
    <t>Ткани хлопчатобумажные готовые</t>
  </si>
  <si>
    <t>Млн кв. м</t>
  </si>
  <si>
    <t>Трикотажные изделия</t>
  </si>
  <si>
    <t>Млншт.</t>
  </si>
  <si>
    <t xml:space="preserve">Обувь  </t>
  </si>
  <si>
    <t>Млн пар</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</si>
  <si>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</si>
  <si>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Млн куб. м</t>
  </si>
  <si>
    <t>Бумага</t>
  </si>
  <si>
    <t>Бензин автомобильный</t>
  </si>
  <si>
    <t>Млн тонн</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</si>
  <si>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</si>
  <si>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</si>
  <si>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</si>
  <si>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</si>
  <si>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</si>
  <si>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</si>
  <si>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</si>
  <si>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</si>
  <si>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Млн условных кирпичей</t>
  </si>
  <si>
    <t>Прокат готовый черных металлов</t>
  </si>
  <si>
    <t>Млнтонн</t>
  </si>
  <si>
    <t>Тракторы для сельского и лесного хозяйства прочие</t>
  </si>
  <si>
    <t>Шт.</t>
  </si>
  <si>
    <t>Аппаратура приемная телевизионная, в том числе видеомониторы и видеопроекторы</t>
  </si>
  <si>
    <t>Тыс. шт.</t>
  </si>
  <si>
    <t>Холодильники и морозильники бытовые</t>
  </si>
  <si>
    <t>Изделия ювелирные и их части</t>
  </si>
  <si>
    <t>Тыс. руб.</t>
  </si>
  <si>
    <t>Автомобили грузовые (включая шасси)</t>
  </si>
  <si>
    <t>Автомобили легковые</t>
  </si>
  <si>
    <t>Электроэнергия</t>
  </si>
  <si>
    <t>Млрд кВт. ч.</t>
  </si>
  <si>
    <t>40.1</t>
  </si>
  <si>
    <t>В том числе произведенная:</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</si>
  <si>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</si>
  <si>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</si>
  <si>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</si>
  <si>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</si>
  <si>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</si>
  <si>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</si>
  <si>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</si>
  <si>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</si>
  <si>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</si>
  <si>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</si>
  <si>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Оборот розничной торговли</t>
  </si>
  <si>
    <t xml:space="preserve">Оборот розничной торговли определяется как выручка от продажи товаров населению для личного потребления или использования в домашнем хозяйстве за наличный и безналичный расчет. Включает стоимость товаров, проданных населению индивидуальными предпринимателями и физическими лицами на розничных рынках и ярмарках. Досчитывается на объемы деятельности, не наблюдаемой прямыми статистическими методами. Оборот розничной торговли приводится в фактических продажных ценах, включающих торговую наценку, НДС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 </t>
  </si>
  <si>
    <t xml:space="preserve">Оборот розничной торговли к предыдущему году </t>
  </si>
  <si>
    <t>% в сопоставимых ценах</t>
  </si>
  <si>
    <t>Оборот общественного питания</t>
  </si>
  <si>
    <r>
      <t>Плотность автомобильных дорог общего пользования с твердым покрытием — протяженность автомобильных дорог общего пользования с твердым покрытием в километрах, приходящаяся на единицу площади территории (на 10000 км</t>
    </r>
    <r>
      <rPr>
        <vertAlign val="superscript"/>
        <sz val="5"/>
        <color indexed="8"/>
        <rFont val="Arial"/>
        <family val="2"/>
        <charset val="204"/>
      </rPr>
      <t>2</t>
    </r>
    <r>
      <rPr>
        <sz val="5"/>
        <color indexed="8"/>
        <rFont val="Arial"/>
        <family val="2"/>
        <charset val="204"/>
      </rPr>
      <t>) муниципального образования.</t>
    </r>
  </si>
  <si>
    <r>
      <t>Плотность железнодорожных путей общего пользования — протяженность железнодорожных путей общего пользования в километрах, приходящаяся на единицу площади территории (на 10000 км</t>
    </r>
    <r>
      <rPr>
        <vertAlign val="superscript"/>
        <sz val="5"/>
        <color indexed="8"/>
        <rFont val="Arial"/>
        <family val="2"/>
        <charset val="204"/>
      </rPr>
      <t>2</t>
    </r>
    <r>
      <rPr>
        <sz val="5"/>
        <color indexed="8"/>
        <rFont val="Arial"/>
        <family val="2"/>
        <charset val="204"/>
      </rPr>
      <t>) муниципального образования.</t>
    </r>
  </si>
  <si>
    <t>Определяется как выручка от реализации собственной кулинарной продукции и покупных товаров, проданных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кулинарной продукции и покупных товаров для потребления, главным образом, на месте через собственные заведения общественного питания. Значение показателя досчитывается на объемы деятельности, не наблюдаемой прямыми статистическими методами. Оборот общественного питания приводится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t>
  </si>
  <si>
    <t>Оборот общественного питания к предыдущему году</t>
  </si>
  <si>
    <t>Объем платных услуг населению</t>
  </si>
</sst>
</file>

<file path=xl/styles.xml><?xml version="1.0" encoding="utf-8"?>
<styleSheet xmlns="http://schemas.openxmlformats.org/spreadsheetml/2006/main">
  <fonts count="17">
    <font>
      <sz val="11"/>
      <color theme="1"/>
      <name val="Calibri"/>
      <family val="2"/>
      <charset val="204"/>
      <scheme val="minor"/>
    </font>
    <font>
      <b/>
      <sz val="10"/>
      <color indexed="8"/>
      <name val="Arial"/>
      <family val="2"/>
      <charset val="204"/>
    </font>
    <font>
      <sz val="10"/>
      <color indexed="8"/>
      <name val="Arial"/>
      <family val="2"/>
      <charset val="204"/>
    </font>
    <font>
      <sz val="14"/>
      <color indexed="8"/>
      <name val="Calibri"/>
      <family val="2"/>
      <charset val="204"/>
    </font>
    <font>
      <sz val="10"/>
      <name val="Arial"/>
      <family val="2"/>
      <charset val="204"/>
    </font>
    <font>
      <u/>
      <sz val="10"/>
      <color indexed="12"/>
      <name val="Arial"/>
      <family val="2"/>
      <charset val="204"/>
    </font>
    <font>
      <sz val="5"/>
      <color indexed="8"/>
      <name val="Calibri"/>
      <family val="2"/>
      <charset val="204"/>
    </font>
    <font>
      <b/>
      <sz val="5"/>
      <color indexed="8"/>
      <name val="Arial"/>
      <family val="2"/>
      <charset val="204"/>
    </font>
    <font>
      <sz val="5"/>
      <color indexed="8"/>
      <name val="Arial"/>
      <family val="2"/>
      <charset val="204"/>
    </font>
    <font>
      <vertAlign val="superscript"/>
      <sz val="5"/>
      <color indexed="8"/>
      <name val="Arial"/>
      <family val="2"/>
      <charset val="204"/>
    </font>
    <font>
      <sz val="6"/>
      <color indexed="8"/>
      <name val="Arial"/>
      <family val="2"/>
      <charset val="204"/>
    </font>
    <font>
      <u/>
      <sz val="6"/>
      <color indexed="12"/>
      <name val="Arial"/>
      <family val="2"/>
      <charset val="204"/>
    </font>
    <font>
      <u/>
      <sz val="11"/>
      <color indexed="12"/>
      <name val="Calibri"/>
      <family val="2"/>
      <charset val="204"/>
    </font>
    <font>
      <sz val="11"/>
      <color indexed="8"/>
      <name val="Calibri"/>
      <family val="2"/>
      <charset val="204"/>
    </font>
    <font>
      <sz val="12"/>
      <color indexed="8"/>
      <name val="Arial"/>
      <family val="2"/>
      <charset val="204"/>
    </font>
    <font>
      <sz val="12"/>
      <color indexed="8"/>
      <name val="Calibri"/>
      <family val="2"/>
      <charset val="204"/>
    </font>
    <font>
      <u/>
      <sz val="11"/>
      <color theme="10"/>
      <name val="Calibri"/>
      <family val="2"/>
      <charset val="204"/>
    </font>
  </fonts>
  <fills count="2">
    <fill>
      <patternFill patternType="none"/>
    </fill>
    <fill>
      <patternFill patternType="gray125"/>
    </fill>
  </fills>
  <borders count="19">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83">
    <xf numFmtId="0" fontId="0" fillId="0" borderId="0" xfId="0"/>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 xfId="0" applyFont="1" applyBorder="1" applyAlignment="1">
      <alignment horizontal="justify" wrapText="1"/>
    </xf>
    <xf numFmtId="0" fontId="2" fillId="0" borderId="0" xfId="0" applyFont="1" applyFill="1" applyBorder="1" applyAlignment="1">
      <alignment horizontal="justify" vertical="top" wrapText="1"/>
    </xf>
    <xf numFmtId="4" fontId="4" fillId="0" borderId="3" xfId="0" applyNumberFormat="1" applyFont="1" applyBorder="1" applyAlignment="1">
      <alignment horizontal="center"/>
    </xf>
    <xf numFmtId="0" fontId="2" fillId="0" borderId="1" xfId="0" applyFont="1" applyBorder="1" applyAlignment="1">
      <alignment horizontal="justify" wrapText="1"/>
    </xf>
    <xf numFmtId="0" fontId="2" fillId="0" borderId="4" xfId="0" applyFont="1" applyBorder="1" applyAlignment="1">
      <alignment horizontal="justify" wrapText="1"/>
    </xf>
    <xf numFmtId="0" fontId="5" fillId="0" borderId="2" xfId="1" applyFont="1" applyBorder="1" applyAlignment="1" applyProtection="1">
      <alignment horizontal="justify" wrapText="1"/>
    </xf>
    <xf numFmtId="4" fontId="2" fillId="0" borderId="2" xfId="0" applyNumberFormat="1" applyFont="1" applyBorder="1" applyAlignment="1">
      <alignment horizontal="justify" wrapText="1"/>
    </xf>
    <xf numFmtId="0" fontId="2" fillId="0" borderId="0" xfId="0" applyFont="1" applyAlignment="1"/>
    <xf numFmtId="0" fontId="2" fillId="0" borderId="5" xfId="0" applyFont="1" applyBorder="1" applyAlignment="1">
      <alignment horizontal="justify" wrapText="1"/>
    </xf>
    <xf numFmtId="4" fontId="4" fillId="0" borderId="6" xfId="0" applyNumberFormat="1" applyFont="1" applyBorder="1" applyAlignment="1">
      <alignment horizontal="center"/>
    </xf>
    <xf numFmtId="4" fontId="2" fillId="0" borderId="4" xfId="0" applyNumberFormat="1" applyFont="1" applyBorder="1" applyAlignment="1">
      <alignment horizontal="justify" wrapText="1"/>
    </xf>
    <xf numFmtId="0" fontId="2" fillId="0" borderId="7" xfId="0" applyFont="1" applyBorder="1" applyAlignment="1">
      <alignment horizontal="justify" wrapText="1"/>
    </xf>
    <xf numFmtId="4" fontId="4" fillId="0" borderId="8" xfId="0" applyNumberFormat="1" applyFont="1" applyBorder="1" applyAlignment="1">
      <alignment horizontal="center"/>
    </xf>
    <xf numFmtId="4" fontId="4" fillId="0" borderId="4" xfId="0" applyNumberFormat="1" applyFont="1" applyBorder="1" applyAlignment="1">
      <alignment horizontal="center"/>
    </xf>
    <xf numFmtId="4" fontId="4" fillId="0" borderId="7" xfId="0" applyNumberFormat="1" applyFont="1" applyBorder="1" applyAlignment="1">
      <alignment horizontal="center"/>
    </xf>
    <xf numFmtId="4" fontId="4" fillId="0" borderId="9" xfId="0" applyNumberFormat="1" applyFont="1" applyFill="1" applyBorder="1" applyAlignment="1"/>
    <xf numFmtId="4" fontId="4" fillId="0" borderId="10" xfId="0" applyNumberFormat="1" applyFont="1" applyFill="1" applyBorder="1" applyAlignment="1"/>
    <xf numFmtId="4" fontId="4" fillId="0" borderId="11" xfId="0" applyNumberFormat="1" applyFont="1" applyFill="1" applyBorder="1" applyAlignment="1"/>
    <xf numFmtId="4" fontId="4" fillId="0" borderId="7" xfId="0" applyNumberFormat="1" applyFont="1" applyFill="1" applyBorder="1" applyAlignment="1"/>
    <xf numFmtId="4" fontId="4" fillId="0" borderId="12" xfId="0" applyNumberFormat="1" applyFont="1" applyFill="1" applyBorder="1" applyAlignment="1"/>
    <xf numFmtId="4" fontId="4" fillId="0" borderId="4" xfId="0" applyNumberFormat="1" applyFont="1" applyFill="1" applyBorder="1" applyAlignment="1"/>
    <xf numFmtId="0" fontId="10" fillId="0" borderId="2" xfId="0" applyFont="1" applyBorder="1" applyAlignment="1">
      <alignment horizontal="justify" wrapText="1"/>
    </xf>
    <xf numFmtId="0" fontId="11" fillId="0" borderId="2" xfId="1" applyFont="1" applyBorder="1" applyAlignment="1" applyProtection="1">
      <alignment horizontal="justify" wrapText="1"/>
    </xf>
    <xf numFmtId="0" fontId="10" fillId="0" borderId="2" xfId="0" applyFont="1" applyBorder="1" applyAlignment="1">
      <alignment horizontal="left" wrapText="1"/>
    </xf>
    <xf numFmtId="0" fontId="10" fillId="0" borderId="0" xfId="0" applyFont="1" applyAlignment="1"/>
    <xf numFmtId="0" fontId="2" fillId="0" borderId="13" xfId="0" applyFont="1" applyBorder="1" applyAlignment="1">
      <alignment horizontal="justify" wrapText="1"/>
    </xf>
    <xf numFmtId="4" fontId="2" fillId="0" borderId="13" xfId="0" applyNumberFormat="1" applyFont="1" applyBorder="1" applyAlignment="1">
      <alignment horizontal="justify" wrapText="1"/>
    </xf>
    <xf numFmtId="0" fontId="2" fillId="0" borderId="0" xfId="0" applyFont="1" applyBorder="1" applyAlignment="1"/>
    <xf numFmtId="0" fontId="6" fillId="0" borderId="0" xfId="0" applyFont="1" applyBorder="1"/>
    <xf numFmtId="0" fontId="1" fillId="0" borderId="14" xfId="0" applyFont="1" applyBorder="1" applyAlignment="1">
      <alignment horizontal="justify" vertical="top"/>
    </xf>
    <xf numFmtId="0" fontId="1" fillId="0" borderId="5" xfId="0" applyFont="1" applyBorder="1" applyAlignment="1">
      <alignment horizontal="justify" vertical="top"/>
    </xf>
    <xf numFmtId="0" fontId="6" fillId="0" borderId="15" xfId="0" applyFont="1" applyBorder="1" applyAlignment="1">
      <alignment horizontal="center"/>
    </xf>
    <xf numFmtId="0" fontId="8" fillId="0" borderId="1" xfId="0" applyFont="1" applyBorder="1" applyAlignment="1">
      <alignment horizontal="justify" vertical="top" wrapText="1"/>
    </xf>
    <xf numFmtId="0" fontId="6" fillId="0" borderId="1" xfId="0" applyFont="1" applyBorder="1" applyAlignment="1">
      <alignment vertical="top" wrapText="1"/>
    </xf>
    <xf numFmtId="0" fontId="8" fillId="0" borderId="2" xfId="0" applyFont="1" applyBorder="1" applyAlignment="1">
      <alignment horizontal="justify" vertical="top" wrapText="1"/>
    </xf>
    <xf numFmtId="0" fontId="16" fillId="0" borderId="0" xfId="1" applyAlignment="1" applyProtection="1">
      <alignment horizontal="left" vertical="top" wrapText="1"/>
    </xf>
    <xf numFmtId="0" fontId="2" fillId="0" borderId="8" xfId="0" applyFont="1" applyBorder="1" applyAlignment="1">
      <alignment horizontal="justify" wrapText="1"/>
    </xf>
    <xf numFmtId="0" fontId="2" fillId="0" borderId="16" xfId="0" applyFont="1" applyBorder="1" applyAlignment="1">
      <alignment horizontal="justify" wrapText="1"/>
    </xf>
    <xf numFmtId="0" fontId="2" fillId="0" borderId="17" xfId="0" applyFont="1" applyBorder="1" applyAlignment="1">
      <alignment horizontal="justify" wrapText="1"/>
    </xf>
    <xf numFmtId="0" fontId="10" fillId="0" borderId="8" xfId="0" applyFont="1" applyBorder="1" applyAlignment="1">
      <alignment horizontal="justify" wrapText="1"/>
    </xf>
    <xf numFmtId="0" fontId="10" fillId="0" borderId="4" xfId="0" applyFont="1" applyBorder="1" applyAlignment="1">
      <alignment horizontal="justify" wrapText="1"/>
    </xf>
    <xf numFmtId="0" fontId="2" fillId="0" borderId="8" xfId="0" applyFont="1" applyBorder="1" applyAlignment="1">
      <alignment horizontal="left" wrapText="1"/>
    </xf>
    <xf numFmtId="0" fontId="2" fillId="0" borderId="4" xfId="0" applyFont="1" applyBorder="1" applyAlignment="1">
      <alignment horizontal="left" wrapText="1"/>
    </xf>
    <xf numFmtId="0" fontId="10" fillId="0" borderId="8" xfId="0" applyFont="1" applyBorder="1" applyAlignment="1">
      <alignment horizontal="left" wrapText="1"/>
    </xf>
    <xf numFmtId="0" fontId="10" fillId="0" borderId="4" xfId="0" applyFont="1" applyBorder="1" applyAlignment="1">
      <alignment horizontal="left" wrapText="1"/>
    </xf>
    <xf numFmtId="0" fontId="7" fillId="0" borderId="1" xfId="0" applyFont="1" applyBorder="1" applyAlignment="1">
      <alignment horizontal="center" wrapText="1"/>
    </xf>
    <xf numFmtId="0" fontId="1" fillId="0" borderId="5" xfId="0" applyFont="1" applyBorder="1" applyAlignment="1">
      <alignment horizontal="justify" vertical="top" wrapText="1"/>
    </xf>
    <xf numFmtId="0" fontId="1" fillId="0" borderId="0" xfId="0" applyFont="1" applyBorder="1" applyAlignment="1">
      <alignment horizontal="justify" vertical="top"/>
    </xf>
    <xf numFmtId="0" fontId="1" fillId="0" borderId="0" xfId="0" applyFont="1" applyBorder="1" applyAlignment="1">
      <alignment horizontal="center"/>
    </xf>
    <xf numFmtId="0" fontId="2" fillId="0" borderId="0" xfId="0" applyFont="1" applyBorder="1" applyAlignment="1">
      <alignment horizontal="justify"/>
    </xf>
    <xf numFmtId="4" fontId="2" fillId="0" borderId="0" xfId="0" applyNumberFormat="1" applyFont="1" applyBorder="1" applyAlignment="1">
      <alignment horizontal="justify"/>
    </xf>
    <xf numFmtId="0" fontId="2" fillId="0" borderId="13" xfId="0" applyFont="1" applyBorder="1" applyAlignment="1">
      <alignment horizontal="justify"/>
    </xf>
    <xf numFmtId="0" fontId="16" fillId="0" borderId="0" xfId="1" applyAlignment="1" applyProtection="1">
      <alignment horizontal="left" vertical="top"/>
    </xf>
    <xf numFmtId="0" fontId="2" fillId="0" borderId="8" xfId="0" applyFont="1" applyBorder="1" applyAlignment="1">
      <alignment horizontal="center" wrapText="1"/>
    </xf>
    <xf numFmtId="0" fontId="10" fillId="0" borderId="8" xfId="0" applyFont="1" applyBorder="1" applyAlignment="1">
      <alignment horizontal="center" wrapText="1"/>
    </xf>
    <xf numFmtId="0" fontId="2" fillId="0" borderId="15" xfId="0" applyFont="1" applyBorder="1" applyAlignment="1">
      <alignment horizontal="center" wrapText="1"/>
    </xf>
    <xf numFmtId="0" fontId="2" fillId="0" borderId="18" xfId="0" applyFont="1" applyBorder="1" applyAlignment="1">
      <alignment horizontal="center" wrapText="1"/>
    </xf>
    <xf numFmtId="0" fontId="2" fillId="0" borderId="14"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10" fillId="0" borderId="4" xfId="0" applyFont="1" applyBorder="1" applyAlignment="1">
      <alignment horizontal="center" wrapText="1"/>
    </xf>
    <xf numFmtId="0" fontId="2" fillId="0" borderId="2" xfId="0" applyFont="1" applyBorder="1" applyAlignment="1">
      <alignment horizontal="center" wrapText="1"/>
    </xf>
    <xf numFmtId="0" fontId="2" fillId="0" borderId="18" xfId="0" applyFont="1" applyBorder="1" applyAlignment="1">
      <alignment horizontal="justify" vertical="top"/>
    </xf>
    <xf numFmtId="0" fontId="2" fillId="0" borderId="14" xfId="0" applyFont="1" applyBorder="1" applyAlignment="1">
      <alignment horizontal="justify" vertical="top"/>
    </xf>
    <xf numFmtId="0" fontId="2" fillId="0" borderId="5" xfId="0" applyFont="1" applyBorder="1" applyAlignment="1">
      <alignment horizontal="justify" vertical="top"/>
    </xf>
    <xf numFmtId="0" fontId="2" fillId="0" borderId="18" xfId="0" applyFont="1" applyBorder="1" applyAlignment="1">
      <alignment horizontal="justify" vertical="top" wrapText="1"/>
    </xf>
    <xf numFmtId="0" fontId="2" fillId="0" borderId="14" xfId="0" applyFont="1" applyBorder="1" applyAlignment="1">
      <alignment horizontal="justify" vertical="top" wrapText="1"/>
    </xf>
    <xf numFmtId="0" fontId="13" fillId="0" borderId="14" xfId="0" applyFont="1" applyBorder="1" applyAlignment="1">
      <alignment horizontal="justify" vertical="top" wrapText="1"/>
    </xf>
    <xf numFmtId="0" fontId="12" fillId="0" borderId="0" xfId="1" applyFont="1" applyAlignment="1" applyProtection="1">
      <alignment horizontal="left" vertical="top" wrapText="1"/>
    </xf>
    <xf numFmtId="0" fontId="3" fillId="0" borderId="0" xfId="0" applyFont="1" applyBorder="1" applyAlignment="1">
      <alignment horizontal="center"/>
    </xf>
    <xf numFmtId="0" fontId="2" fillId="0" borderId="0" xfId="0" applyFont="1" applyAlignment="1">
      <alignment horizontal="center"/>
    </xf>
    <xf numFmtId="49" fontId="2" fillId="0" borderId="4" xfId="0" applyNumberFormat="1" applyFont="1" applyBorder="1" applyAlignment="1">
      <alignment horizontal="center" wrapText="1"/>
    </xf>
    <xf numFmtId="49" fontId="2" fillId="0" borderId="8" xfId="0" applyNumberFormat="1" applyFont="1" applyBorder="1" applyAlignment="1">
      <alignment horizontal="center" wrapText="1"/>
    </xf>
    <xf numFmtId="0" fontId="12" fillId="0" borderId="0" xfId="1" applyFont="1" applyAlignment="1" applyProtection="1">
      <alignment horizontal="center" vertical="top" wrapText="1"/>
    </xf>
    <xf numFmtId="0" fontId="3" fillId="0" borderId="18" xfId="0" applyFont="1" applyBorder="1" applyAlignment="1">
      <alignment horizontal="center" wrapText="1"/>
    </xf>
    <xf numFmtId="0" fontId="13" fillId="0" borderId="14" xfId="0" applyFont="1" applyBorder="1" applyAlignment="1">
      <alignment horizontal="center" wrapText="1"/>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horizontal="right" wrapText="1"/>
    </xf>
    <xf numFmtId="0" fontId="15" fillId="0" borderId="0" xfId="0" applyFont="1" applyAlignment="1">
      <alignment horizontal="right"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O304"/>
  <sheetViews>
    <sheetView tabSelected="1" zoomScaleSheetLayoutView="100" workbookViewId="0">
      <selection activeCell="J5" sqref="J5"/>
    </sheetView>
  </sheetViews>
  <sheetFormatPr defaultRowHeight="15"/>
  <cols>
    <col min="1" max="1" width="4.140625" customWidth="1"/>
    <col min="2" max="2" width="4.28515625" style="73" customWidth="1"/>
    <col min="3" max="3" width="24.85546875" style="10" customWidth="1"/>
    <col min="4" max="4" width="12.28515625" style="27" customWidth="1"/>
    <col min="5" max="9" width="9.140625" style="10"/>
    <col min="10" max="10" width="186.28515625" style="30" customWidth="1"/>
    <col min="11" max="11" width="73.140625" style="31" customWidth="1"/>
    <col min="12" max="12" width="14.5703125" customWidth="1"/>
  </cols>
  <sheetData>
    <row r="1" spans="2:13" ht="15.75">
      <c r="D1" s="79" t="s">
        <v>124</v>
      </c>
      <c r="E1" s="80"/>
      <c r="F1" s="80"/>
      <c r="G1" s="80"/>
      <c r="H1" s="80"/>
      <c r="I1" s="80"/>
    </row>
    <row r="2" spans="2:13" ht="38.25" customHeight="1">
      <c r="D2" s="81" t="s">
        <v>126</v>
      </c>
      <c r="E2" s="82"/>
      <c r="F2" s="82"/>
      <c r="G2" s="82"/>
      <c r="H2" s="82"/>
      <c r="I2" s="82"/>
    </row>
    <row r="3" spans="2:13" ht="16.5" thickBot="1">
      <c r="D3" s="79" t="s">
        <v>125</v>
      </c>
      <c r="E3" s="80"/>
      <c r="F3" s="80"/>
      <c r="G3" s="80"/>
      <c r="H3" s="80"/>
      <c r="I3" s="80"/>
    </row>
    <row r="4" spans="2:13" ht="55.5" customHeight="1" thickBot="1">
      <c r="B4" s="77" t="s">
        <v>255</v>
      </c>
      <c r="C4" s="78"/>
      <c r="D4" s="78"/>
      <c r="E4" s="78"/>
      <c r="F4" s="78"/>
      <c r="G4" s="78"/>
      <c r="H4" s="78"/>
      <c r="I4" s="78"/>
      <c r="J4" s="72"/>
      <c r="K4" s="34"/>
    </row>
    <row r="5" spans="2:13" ht="26.25" customHeight="1" thickBot="1">
      <c r="B5" s="56" t="s">
        <v>256</v>
      </c>
      <c r="C5" s="56" t="s">
        <v>257</v>
      </c>
      <c r="D5" s="57" t="s">
        <v>258</v>
      </c>
      <c r="E5" s="58" t="s">
        <v>259</v>
      </c>
      <c r="F5" s="56" t="s">
        <v>250</v>
      </c>
      <c r="G5" s="59" t="s">
        <v>260</v>
      </c>
      <c r="H5" s="60"/>
      <c r="I5" s="61"/>
      <c r="J5" s="51"/>
      <c r="K5" s="48" t="s">
        <v>261</v>
      </c>
    </row>
    <row r="6" spans="2:13" ht="15.75" thickBot="1">
      <c r="B6" s="62"/>
      <c r="C6" s="62"/>
      <c r="D6" s="63"/>
      <c r="E6" s="64" t="s">
        <v>251</v>
      </c>
      <c r="F6" s="62"/>
      <c r="G6" s="64" t="s">
        <v>252</v>
      </c>
      <c r="H6" s="64" t="s">
        <v>253</v>
      </c>
      <c r="I6" s="64" t="s">
        <v>254</v>
      </c>
      <c r="J6" s="51"/>
      <c r="K6" s="48"/>
    </row>
    <row r="7" spans="2:13" ht="15.75" thickBot="1">
      <c r="B7" s="62" t="s">
        <v>262</v>
      </c>
      <c r="C7" s="65"/>
      <c r="D7" s="66"/>
      <c r="E7" s="66"/>
      <c r="F7" s="66"/>
      <c r="G7" s="66"/>
      <c r="H7" s="66"/>
      <c r="I7" s="67"/>
      <c r="J7" s="50"/>
      <c r="K7" s="33"/>
    </row>
    <row r="8" spans="2:13" ht="63.75" customHeight="1" thickBot="1">
      <c r="B8" s="74">
        <v>1</v>
      </c>
      <c r="C8" s="3" t="s">
        <v>263</v>
      </c>
      <c r="D8" s="24" t="s">
        <v>264</v>
      </c>
      <c r="E8" s="3">
        <v>6182</v>
      </c>
      <c r="F8" s="3">
        <v>6185</v>
      </c>
      <c r="G8" s="3">
        <v>6187</v>
      </c>
      <c r="H8" s="3">
        <v>6190</v>
      </c>
      <c r="I8" s="3">
        <v>6193</v>
      </c>
      <c r="J8" s="52"/>
      <c r="K8" s="35" t="s">
        <v>265</v>
      </c>
    </row>
    <row r="9" spans="2:13" ht="27" thickBot="1">
      <c r="B9" s="74"/>
      <c r="C9" s="3" t="s">
        <v>266</v>
      </c>
      <c r="D9" s="24" t="s">
        <v>267</v>
      </c>
      <c r="E9" s="3">
        <v>102.43</v>
      </c>
      <c r="F9" s="3">
        <v>100.05</v>
      </c>
      <c r="G9" s="3">
        <v>100.03</v>
      </c>
      <c r="H9" s="3">
        <v>100.05</v>
      </c>
      <c r="I9" s="3">
        <v>100.05</v>
      </c>
      <c r="J9" s="52"/>
      <c r="K9" s="35"/>
      <c r="M9">
        <f>E8-E13</f>
        <v>3652</v>
      </c>
    </row>
    <row r="10" spans="2:13" ht="15.75" thickBot="1">
      <c r="B10" s="74"/>
      <c r="C10" s="3" t="s">
        <v>268</v>
      </c>
      <c r="D10" s="24"/>
      <c r="E10" s="3"/>
      <c r="F10" s="3"/>
      <c r="G10" s="3"/>
      <c r="H10" s="3"/>
      <c r="I10" s="3"/>
      <c r="J10" s="52"/>
      <c r="K10" s="35"/>
    </row>
    <row r="11" spans="2:13" ht="15.75" thickBot="1">
      <c r="B11" s="74" t="s">
        <v>191</v>
      </c>
      <c r="C11" s="3" t="s">
        <v>269</v>
      </c>
      <c r="D11" s="24" t="s">
        <v>264</v>
      </c>
      <c r="E11" s="3">
        <v>3659</v>
      </c>
      <c r="F11" s="3">
        <v>3662</v>
      </c>
      <c r="G11" s="3">
        <v>3665</v>
      </c>
      <c r="H11" s="3">
        <v>3660</v>
      </c>
      <c r="I11" s="3">
        <v>3662</v>
      </c>
      <c r="J11" s="52"/>
      <c r="K11" s="35"/>
    </row>
    <row r="12" spans="2:13" ht="27" thickBot="1">
      <c r="B12" s="74"/>
      <c r="C12" s="3" t="s">
        <v>266</v>
      </c>
      <c r="D12" s="24" t="s">
        <v>267</v>
      </c>
      <c r="E12" s="3">
        <v>100.2</v>
      </c>
      <c r="F12" s="3">
        <v>100</v>
      </c>
      <c r="G12" s="3">
        <v>100</v>
      </c>
      <c r="H12" s="3">
        <v>99.9</v>
      </c>
      <c r="I12" s="3">
        <v>100</v>
      </c>
      <c r="J12" s="52"/>
      <c r="K12" s="35"/>
    </row>
    <row r="13" spans="2:13" ht="15.75" thickBot="1">
      <c r="B13" s="74" t="s">
        <v>192</v>
      </c>
      <c r="C13" s="3" t="s">
        <v>270</v>
      </c>
      <c r="D13" s="24" t="s">
        <v>264</v>
      </c>
      <c r="E13" s="3">
        <v>2530</v>
      </c>
      <c r="F13" s="3">
        <v>2523</v>
      </c>
      <c r="G13" s="3">
        <v>2522</v>
      </c>
      <c r="H13" s="3">
        <v>2530</v>
      </c>
      <c r="I13" s="3">
        <v>2530</v>
      </c>
      <c r="J13" s="52"/>
      <c r="K13" s="35"/>
    </row>
    <row r="14" spans="2:13" ht="27" thickBot="1">
      <c r="B14" s="74"/>
      <c r="C14" s="3" t="s">
        <v>271</v>
      </c>
      <c r="D14" s="24" t="s">
        <v>267</v>
      </c>
      <c r="E14" s="3">
        <v>100.8</v>
      </c>
      <c r="F14" s="3">
        <v>99.7</v>
      </c>
      <c r="G14" s="3">
        <v>100</v>
      </c>
      <c r="H14" s="3">
        <v>100.3</v>
      </c>
      <c r="I14" s="3">
        <v>100</v>
      </c>
      <c r="J14" s="52"/>
      <c r="K14" s="35"/>
    </row>
    <row r="15" spans="2:13" ht="24" customHeight="1" thickBot="1">
      <c r="B15" s="74">
        <v>2</v>
      </c>
      <c r="C15" s="3" t="s">
        <v>272</v>
      </c>
      <c r="D15" s="24" t="s">
        <v>273</v>
      </c>
      <c r="E15" s="3">
        <v>65</v>
      </c>
      <c r="F15" s="3">
        <v>67</v>
      </c>
      <c r="G15" s="3">
        <v>69</v>
      </c>
      <c r="H15" s="3">
        <v>70</v>
      </c>
      <c r="I15" s="3">
        <v>72</v>
      </c>
      <c r="J15" s="52"/>
      <c r="K15" s="35" t="s">
        <v>274</v>
      </c>
    </row>
    <row r="16" spans="2:13" ht="15.75" thickBot="1">
      <c r="B16" s="74">
        <v>3</v>
      </c>
      <c r="C16" s="3" t="s">
        <v>275</v>
      </c>
      <c r="D16" s="24" t="s">
        <v>273</v>
      </c>
      <c r="E16" s="3">
        <v>97</v>
      </c>
      <c r="F16" s="3">
        <v>95</v>
      </c>
      <c r="G16" s="3">
        <v>93</v>
      </c>
      <c r="H16" s="3">
        <v>91</v>
      </c>
      <c r="I16" s="3">
        <v>90</v>
      </c>
      <c r="J16" s="52"/>
      <c r="K16" s="35"/>
    </row>
    <row r="17" spans="2:11" ht="40.5" customHeight="1" thickBot="1">
      <c r="B17" s="74">
        <v>4</v>
      </c>
      <c r="C17" s="3" t="s">
        <v>276</v>
      </c>
      <c r="D17" s="24" t="s">
        <v>273</v>
      </c>
      <c r="E17" s="3">
        <v>61</v>
      </c>
      <c r="F17" s="3">
        <v>31</v>
      </c>
      <c r="G17" s="3">
        <v>26</v>
      </c>
      <c r="H17" s="3">
        <v>24</v>
      </c>
      <c r="I17" s="3">
        <v>21</v>
      </c>
      <c r="J17" s="52"/>
      <c r="K17" s="35" t="s">
        <v>277</v>
      </c>
    </row>
    <row r="18" spans="2:11" ht="27" thickBot="1">
      <c r="B18" s="74">
        <v>5</v>
      </c>
      <c r="C18" s="3" t="s">
        <v>278</v>
      </c>
      <c r="D18" s="24" t="s">
        <v>279</v>
      </c>
      <c r="E18" s="3">
        <v>10.5</v>
      </c>
      <c r="F18" s="3">
        <v>11.2</v>
      </c>
      <c r="G18" s="3">
        <v>11.5</v>
      </c>
      <c r="H18" s="3">
        <v>11.7</v>
      </c>
      <c r="I18" s="3">
        <v>12</v>
      </c>
      <c r="J18" s="52"/>
      <c r="K18" s="35" t="s">
        <v>280</v>
      </c>
    </row>
    <row r="19" spans="2:11" ht="27" thickBot="1">
      <c r="B19" s="74">
        <v>6</v>
      </c>
      <c r="C19" s="3" t="s">
        <v>281</v>
      </c>
      <c r="D19" s="24" t="s">
        <v>279</v>
      </c>
      <c r="E19" s="3">
        <v>15.7</v>
      </c>
      <c r="F19" s="3">
        <v>15.8</v>
      </c>
      <c r="G19" s="3">
        <v>15.5</v>
      </c>
      <c r="H19" s="3">
        <v>15.2</v>
      </c>
      <c r="I19" s="3">
        <v>15</v>
      </c>
      <c r="J19" s="52"/>
      <c r="K19" s="35"/>
    </row>
    <row r="20" spans="2:11" ht="39.75" thickBot="1">
      <c r="B20" s="74">
        <v>7</v>
      </c>
      <c r="C20" s="3" t="s">
        <v>282</v>
      </c>
      <c r="D20" s="24" t="s">
        <v>279</v>
      </c>
      <c r="E20" s="3">
        <v>-5.2</v>
      </c>
      <c r="F20" s="3">
        <v>-4.7</v>
      </c>
      <c r="G20" s="3">
        <v>-4</v>
      </c>
      <c r="H20" s="3">
        <v>-3.5</v>
      </c>
      <c r="I20" s="3">
        <v>-3</v>
      </c>
      <c r="J20" s="52"/>
      <c r="K20" s="35" t="s">
        <v>283</v>
      </c>
    </row>
    <row r="21" spans="2:11" ht="39.75" thickBot="1">
      <c r="B21" s="74">
        <v>8</v>
      </c>
      <c r="C21" s="3" t="s">
        <v>284</v>
      </c>
      <c r="D21" s="24" t="s">
        <v>279</v>
      </c>
      <c r="E21" s="3">
        <v>10.199999999999999</v>
      </c>
      <c r="F21" s="3">
        <v>5.2</v>
      </c>
      <c r="G21" s="3">
        <v>4.3</v>
      </c>
      <c r="H21" s="3">
        <v>4</v>
      </c>
      <c r="I21" s="3">
        <v>3.5</v>
      </c>
      <c r="J21" s="52"/>
      <c r="K21" s="35" t="s">
        <v>285</v>
      </c>
    </row>
    <row r="22" spans="2:11" ht="26.25" thickBot="1">
      <c r="B22" s="74" t="s">
        <v>286</v>
      </c>
      <c r="C22" s="68" t="s">
        <v>287</v>
      </c>
      <c r="D22" s="69"/>
      <c r="E22" s="69"/>
      <c r="F22" s="69"/>
      <c r="G22" s="69"/>
      <c r="H22" s="69"/>
      <c r="I22" s="69"/>
      <c r="J22" s="32"/>
      <c r="K22" s="49"/>
    </row>
    <row r="23" spans="2:11" ht="44.25" customHeight="1">
      <c r="B23" s="75">
        <v>1</v>
      </c>
      <c r="C23" s="6" t="s">
        <v>288</v>
      </c>
      <c r="D23" s="42" t="s">
        <v>290</v>
      </c>
      <c r="E23" s="39"/>
      <c r="F23" s="39"/>
      <c r="G23" s="39"/>
      <c r="H23" s="39"/>
      <c r="I23" s="40"/>
      <c r="J23" s="52"/>
      <c r="K23" s="35" t="s">
        <v>291</v>
      </c>
    </row>
    <row r="24" spans="2:11" ht="15.75" thickBot="1">
      <c r="B24" s="74"/>
      <c r="C24" s="3" t="s">
        <v>289</v>
      </c>
      <c r="D24" s="43"/>
      <c r="E24" s="7"/>
      <c r="F24" s="7"/>
      <c r="G24" s="7"/>
      <c r="H24" s="7"/>
      <c r="I24" s="41"/>
      <c r="J24" s="52"/>
      <c r="K24" s="35"/>
    </row>
    <row r="25" spans="2:11" ht="39.75" thickBot="1">
      <c r="B25" s="74" t="s">
        <v>191</v>
      </c>
      <c r="C25" s="3" t="s">
        <v>292</v>
      </c>
      <c r="D25" s="24" t="s">
        <v>290</v>
      </c>
      <c r="E25" s="3"/>
      <c r="F25" s="3"/>
      <c r="G25" s="3"/>
      <c r="H25" s="3"/>
      <c r="I25" s="28"/>
      <c r="J25" s="52"/>
      <c r="K25" s="35"/>
    </row>
    <row r="26" spans="2:11" ht="15.75" thickBot="1">
      <c r="B26" s="74" t="s">
        <v>192</v>
      </c>
      <c r="C26" s="3" t="s">
        <v>293</v>
      </c>
      <c r="D26" s="24" t="s">
        <v>290</v>
      </c>
      <c r="E26" s="3"/>
      <c r="F26" s="3"/>
      <c r="G26" s="3"/>
      <c r="H26" s="3"/>
      <c r="I26" s="28"/>
      <c r="J26" s="52"/>
      <c r="K26" s="35"/>
    </row>
    <row r="27" spans="2:11" ht="15.75" thickBot="1">
      <c r="B27" s="74" t="s">
        <v>193</v>
      </c>
      <c r="C27" s="3" t="s">
        <v>294</v>
      </c>
      <c r="D27" s="24" t="s">
        <v>290</v>
      </c>
      <c r="E27" s="3"/>
      <c r="F27" s="3"/>
      <c r="G27" s="3"/>
      <c r="H27" s="3"/>
      <c r="I27" s="28"/>
      <c r="J27" s="52"/>
      <c r="K27" s="35"/>
    </row>
    <row r="28" spans="2:11" ht="15.75" thickBot="1">
      <c r="B28" s="74" t="s">
        <v>194</v>
      </c>
      <c r="C28" s="3" t="s">
        <v>295</v>
      </c>
      <c r="D28" s="24" t="s">
        <v>290</v>
      </c>
      <c r="E28" s="3"/>
      <c r="F28" s="3"/>
      <c r="G28" s="3"/>
      <c r="H28" s="3"/>
      <c r="I28" s="28"/>
      <c r="J28" s="52"/>
      <c r="K28" s="35"/>
    </row>
    <row r="29" spans="2:11" ht="52.5" thickBot="1">
      <c r="B29" s="74" t="s">
        <v>195</v>
      </c>
      <c r="C29" s="3" t="s">
        <v>296</v>
      </c>
      <c r="D29" s="24" t="s">
        <v>290</v>
      </c>
      <c r="E29" s="3"/>
      <c r="F29" s="3"/>
      <c r="G29" s="3"/>
      <c r="H29" s="3"/>
      <c r="I29" s="28"/>
      <c r="J29" s="52"/>
      <c r="K29" s="35"/>
    </row>
    <row r="30" spans="2:11" ht="39.75" thickBot="1">
      <c r="B30" s="74">
        <v>2</v>
      </c>
      <c r="C30" s="3" t="s">
        <v>297</v>
      </c>
      <c r="D30" s="24" t="s">
        <v>298</v>
      </c>
      <c r="E30" s="3"/>
      <c r="F30" s="3"/>
      <c r="G30" s="3"/>
      <c r="H30" s="3"/>
      <c r="I30" s="28"/>
      <c r="J30" s="52"/>
      <c r="K30" s="35" t="s">
        <v>299</v>
      </c>
    </row>
    <row r="31" spans="2:11" ht="90">
      <c r="B31" s="75">
        <v>3</v>
      </c>
      <c r="C31" s="39" t="s">
        <v>300</v>
      </c>
      <c r="D31" s="42" t="s">
        <v>267</v>
      </c>
      <c r="E31" s="39"/>
      <c r="F31" s="39"/>
      <c r="G31" s="39"/>
      <c r="H31" s="39"/>
      <c r="I31" s="40"/>
      <c r="J31" s="52"/>
      <c r="K31" s="35" t="s">
        <v>301</v>
      </c>
    </row>
    <row r="32" spans="2:11" ht="25.5" thickBot="1">
      <c r="B32" s="74"/>
      <c r="C32" s="7"/>
      <c r="D32" s="43"/>
      <c r="E32" s="7"/>
      <c r="F32" s="7"/>
      <c r="G32" s="7"/>
      <c r="H32" s="7"/>
      <c r="I32" s="41"/>
      <c r="J32" s="52"/>
      <c r="K32" s="35" t="s">
        <v>302</v>
      </c>
    </row>
    <row r="33" spans="2:11" ht="26.25" thickBot="1">
      <c r="B33" s="74" t="s">
        <v>303</v>
      </c>
      <c r="C33" s="68" t="s">
        <v>304</v>
      </c>
      <c r="D33" s="69"/>
      <c r="E33" s="69"/>
      <c r="F33" s="69"/>
      <c r="G33" s="69"/>
      <c r="H33" s="69"/>
      <c r="I33" s="69"/>
      <c r="J33" s="32"/>
      <c r="K33" s="49"/>
    </row>
    <row r="34" spans="2:11" ht="78" thickBot="1">
      <c r="B34" s="74">
        <v>1</v>
      </c>
      <c r="C34" s="3" t="s">
        <v>305</v>
      </c>
      <c r="D34" s="24" t="s">
        <v>306</v>
      </c>
      <c r="E34" s="3">
        <v>407.28</v>
      </c>
      <c r="F34" s="3">
        <v>431</v>
      </c>
      <c r="G34" s="3">
        <v>451.6</v>
      </c>
      <c r="H34" s="3">
        <v>465</v>
      </c>
      <c r="I34" s="28">
        <v>482</v>
      </c>
      <c r="J34" s="52"/>
      <c r="K34" s="35" t="s">
        <v>307</v>
      </c>
    </row>
    <row r="35" spans="2:11" ht="27" thickBot="1">
      <c r="B35" s="74"/>
      <c r="C35" s="3" t="s">
        <v>311</v>
      </c>
      <c r="D35" s="24" t="s">
        <v>312</v>
      </c>
      <c r="E35" s="3">
        <v>134.69999999999999</v>
      </c>
      <c r="F35" s="3">
        <v>105.8</v>
      </c>
      <c r="G35" s="3">
        <v>104.8</v>
      </c>
      <c r="H35" s="3">
        <v>103</v>
      </c>
      <c r="I35" s="28">
        <v>103.7</v>
      </c>
      <c r="J35" s="52"/>
      <c r="K35" s="35" t="s">
        <v>308</v>
      </c>
    </row>
    <row r="36" spans="2:11" ht="18.75" thickBot="1">
      <c r="B36" s="74"/>
      <c r="C36" s="8" t="s">
        <v>313</v>
      </c>
      <c r="D36" s="24" t="s">
        <v>314</v>
      </c>
      <c r="E36" s="3">
        <v>107.1</v>
      </c>
      <c r="F36" s="3">
        <v>116.4</v>
      </c>
      <c r="G36" s="3">
        <v>110.1</v>
      </c>
      <c r="H36" s="3">
        <v>108</v>
      </c>
      <c r="I36" s="28">
        <v>105.6</v>
      </c>
      <c r="J36" s="52"/>
      <c r="K36" s="35" t="s">
        <v>309</v>
      </c>
    </row>
    <row r="37" spans="2:11" ht="103.5" thickBot="1">
      <c r="B37" s="74">
        <v>2</v>
      </c>
      <c r="C37" s="3" t="s">
        <v>315</v>
      </c>
      <c r="D37" s="24" t="s">
        <v>316</v>
      </c>
      <c r="E37" s="3"/>
      <c r="F37" s="3"/>
      <c r="G37" s="3"/>
      <c r="H37" s="3"/>
      <c r="I37" s="28"/>
      <c r="J37" s="52"/>
      <c r="K37" s="35" t="s">
        <v>310</v>
      </c>
    </row>
    <row r="38" spans="2:11" ht="54.75" customHeight="1" thickBot="1">
      <c r="B38" s="74"/>
      <c r="C38" s="8" t="s">
        <v>317</v>
      </c>
      <c r="D38" s="25" t="s">
        <v>318</v>
      </c>
      <c r="E38" s="3"/>
      <c r="F38" s="3"/>
      <c r="G38" s="3"/>
      <c r="H38" s="3"/>
      <c r="I38" s="28"/>
      <c r="J38" s="52"/>
      <c r="K38" s="36"/>
    </row>
    <row r="39" spans="2:11" ht="18.75" thickBot="1">
      <c r="B39" s="74"/>
      <c r="C39" s="3" t="s">
        <v>319</v>
      </c>
      <c r="D39" s="24" t="s">
        <v>314</v>
      </c>
      <c r="E39" s="3"/>
      <c r="F39" s="3"/>
      <c r="G39" s="3"/>
      <c r="H39" s="3"/>
      <c r="I39" s="28"/>
      <c r="J39" s="52"/>
      <c r="K39" s="36"/>
    </row>
    <row r="40" spans="2:11" ht="103.5" thickBot="1">
      <c r="B40" s="74">
        <v>3</v>
      </c>
      <c r="C40" s="3" t="s">
        <v>320</v>
      </c>
      <c r="D40" s="24" t="s">
        <v>316</v>
      </c>
      <c r="E40" s="3">
        <v>309.63</v>
      </c>
      <c r="F40" s="3">
        <v>321</v>
      </c>
      <c r="G40" s="3">
        <v>325</v>
      </c>
      <c r="H40" s="3">
        <v>335</v>
      </c>
      <c r="I40" s="28">
        <v>345</v>
      </c>
      <c r="J40" s="52"/>
      <c r="K40" s="36"/>
    </row>
    <row r="41" spans="2:11" ht="27" thickBot="1">
      <c r="B41" s="74"/>
      <c r="C41" s="3" t="s">
        <v>321</v>
      </c>
      <c r="D41" s="24" t="s">
        <v>312</v>
      </c>
      <c r="E41" s="3">
        <v>139.19999999999999</v>
      </c>
      <c r="F41" s="3">
        <v>103.7</v>
      </c>
      <c r="G41" s="3">
        <v>101.2</v>
      </c>
      <c r="H41" s="3">
        <v>103</v>
      </c>
      <c r="I41" s="28">
        <v>103</v>
      </c>
      <c r="J41" s="52"/>
      <c r="K41" s="36"/>
    </row>
    <row r="42" spans="2:11" ht="18.75" thickBot="1">
      <c r="B42" s="74"/>
      <c r="C42" s="3" t="s">
        <v>319</v>
      </c>
      <c r="D42" s="24" t="s">
        <v>314</v>
      </c>
      <c r="E42" s="3">
        <v>108.8</v>
      </c>
      <c r="F42" s="3">
        <v>117.9</v>
      </c>
      <c r="G42" s="3">
        <v>108.3</v>
      </c>
      <c r="H42" s="3">
        <v>106.5</v>
      </c>
      <c r="I42" s="28">
        <v>104.6</v>
      </c>
      <c r="J42" s="52"/>
      <c r="K42" s="36"/>
    </row>
    <row r="43" spans="2:11" ht="15.75" thickBot="1">
      <c r="B43" s="74"/>
      <c r="C43" s="3" t="s">
        <v>268</v>
      </c>
      <c r="D43" s="24"/>
      <c r="E43" s="3"/>
      <c r="F43" s="3"/>
      <c r="G43" s="3"/>
      <c r="H43" s="3"/>
      <c r="I43" s="28"/>
      <c r="J43" s="52"/>
      <c r="K43" s="36"/>
    </row>
    <row r="44" spans="2:11" ht="39.75" thickBot="1">
      <c r="B44" s="74" t="s">
        <v>197</v>
      </c>
      <c r="C44" s="3" t="s">
        <v>322</v>
      </c>
      <c r="D44" s="24" t="s">
        <v>316</v>
      </c>
      <c r="E44" s="3"/>
      <c r="F44" s="3"/>
      <c r="G44" s="3"/>
      <c r="H44" s="3"/>
      <c r="I44" s="28"/>
      <c r="J44" s="52"/>
      <c r="K44" s="36"/>
    </row>
    <row r="45" spans="2:11" ht="27" thickBot="1">
      <c r="B45" s="74"/>
      <c r="C45" s="3" t="s">
        <v>321</v>
      </c>
      <c r="D45" s="24" t="s">
        <v>312</v>
      </c>
      <c r="E45" s="3"/>
      <c r="F45" s="3"/>
      <c r="G45" s="3"/>
      <c r="H45" s="3"/>
      <c r="I45" s="28"/>
      <c r="J45" s="52"/>
      <c r="K45" s="36"/>
    </row>
    <row r="46" spans="2:11" ht="18.75" thickBot="1">
      <c r="B46" s="74"/>
      <c r="C46" s="3" t="s">
        <v>319</v>
      </c>
      <c r="D46" s="24" t="s">
        <v>314</v>
      </c>
      <c r="E46" s="3"/>
      <c r="F46" s="3"/>
      <c r="G46" s="3"/>
      <c r="H46" s="3"/>
      <c r="I46" s="28"/>
      <c r="J46" s="52"/>
      <c r="K46" s="36"/>
    </row>
    <row r="47" spans="2:11" ht="27" thickBot="1">
      <c r="B47" s="74" t="s">
        <v>198</v>
      </c>
      <c r="C47" s="3" t="s">
        <v>323</v>
      </c>
      <c r="D47" s="24"/>
      <c r="E47" s="3"/>
      <c r="F47" s="3"/>
      <c r="G47" s="3"/>
      <c r="H47" s="3"/>
      <c r="I47" s="28"/>
      <c r="J47" s="52"/>
      <c r="K47" s="36"/>
    </row>
    <row r="48" spans="2:11" ht="27" thickBot="1">
      <c r="B48" s="74"/>
      <c r="C48" s="3" t="s">
        <v>321</v>
      </c>
      <c r="D48" s="24" t="s">
        <v>312</v>
      </c>
      <c r="E48" s="3"/>
      <c r="F48" s="3"/>
      <c r="G48" s="3"/>
      <c r="H48" s="3"/>
      <c r="I48" s="28"/>
      <c r="J48" s="52"/>
      <c r="K48" s="36"/>
    </row>
    <row r="49" spans="2:11" ht="18.75" thickBot="1">
      <c r="B49" s="74"/>
      <c r="C49" s="3" t="s">
        <v>319</v>
      </c>
      <c r="D49" s="24" t="s">
        <v>314</v>
      </c>
      <c r="E49" s="3"/>
      <c r="F49" s="3"/>
      <c r="G49" s="3"/>
      <c r="H49" s="3"/>
      <c r="I49" s="28"/>
      <c r="J49" s="52"/>
      <c r="K49" s="36"/>
    </row>
    <row r="50" spans="2:11" ht="39.75" thickBot="1">
      <c r="B50" s="74" t="s">
        <v>199</v>
      </c>
      <c r="C50" s="3" t="s">
        <v>324</v>
      </c>
      <c r="D50" s="24" t="s">
        <v>316</v>
      </c>
      <c r="E50" s="3"/>
      <c r="F50" s="3"/>
      <c r="G50" s="3"/>
      <c r="H50" s="3"/>
      <c r="I50" s="28"/>
      <c r="J50" s="52"/>
      <c r="K50" s="35"/>
    </row>
    <row r="51" spans="2:11" ht="27" thickBot="1">
      <c r="B51" s="74"/>
      <c r="C51" s="3" t="s">
        <v>321</v>
      </c>
      <c r="D51" s="24" t="s">
        <v>312</v>
      </c>
      <c r="E51" s="3"/>
      <c r="F51" s="3"/>
      <c r="G51" s="3"/>
      <c r="H51" s="3"/>
      <c r="I51" s="28"/>
      <c r="J51" s="52"/>
      <c r="K51" s="35"/>
    </row>
    <row r="52" spans="2:11" ht="18.75" thickBot="1">
      <c r="B52" s="74" t="s">
        <v>200</v>
      </c>
      <c r="C52" s="3" t="s">
        <v>319</v>
      </c>
      <c r="D52" s="24" t="s">
        <v>314</v>
      </c>
      <c r="E52" s="3"/>
      <c r="F52" s="3"/>
      <c r="G52" s="3"/>
      <c r="H52" s="3"/>
      <c r="I52" s="28"/>
      <c r="J52" s="52"/>
      <c r="K52" s="35"/>
    </row>
    <row r="53" spans="2:11" ht="39.75" thickBot="1">
      <c r="B53" s="74" t="s">
        <v>201</v>
      </c>
      <c r="C53" s="3" t="s">
        <v>325</v>
      </c>
      <c r="D53" s="24" t="s">
        <v>316</v>
      </c>
      <c r="E53" s="3"/>
      <c r="F53" s="3"/>
      <c r="G53" s="3"/>
      <c r="H53" s="3"/>
      <c r="I53" s="28"/>
      <c r="J53" s="52"/>
      <c r="K53" s="35"/>
    </row>
    <row r="54" spans="2:11" ht="27" thickBot="1">
      <c r="B54" s="74"/>
      <c r="C54" s="3" t="s">
        <v>321</v>
      </c>
      <c r="D54" s="24" t="s">
        <v>312</v>
      </c>
      <c r="E54" s="3"/>
      <c r="F54" s="3"/>
      <c r="G54" s="3"/>
      <c r="H54" s="3"/>
      <c r="I54" s="28"/>
      <c r="J54" s="52"/>
      <c r="K54" s="35"/>
    </row>
    <row r="55" spans="2:11" ht="18.75" thickBot="1">
      <c r="B55" s="74"/>
      <c r="C55" s="3" t="s">
        <v>319</v>
      </c>
      <c r="D55" s="24" t="s">
        <v>314</v>
      </c>
      <c r="E55" s="3"/>
      <c r="F55" s="3"/>
      <c r="G55" s="3"/>
      <c r="H55" s="3"/>
      <c r="I55" s="28"/>
      <c r="J55" s="52"/>
      <c r="K55" s="35"/>
    </row>
    <row r="56" spans="2:11" ht="65.25" thickBot="1">
      <c r="B56" s="74" t="s">
        <v>202</v>
      </c>
      <c r="C56" s="3" t="s">
        <v>326</v>
      </c>
      <c r="D56" s="24" t="s">
        <v>316</v>
      </c>
      <c r="E56" s="3"/>
      <c r="F56" s="3"/>
      <c r="G56" s="3"/>
      <c r="H56" s="3"/>
      <c r="I56" s="28"/>
      <c r="J56" s="52"/>
      <c r="K56" s="35"/>
    </row>
    <row r="57" spans="2:11" ht="27" thickBot="1">
      <c r="B57" s="74"/>
      <c r="C57" s="3" t="s">
        <v>321</v>
      </c>
      <c r="D57" s="24" t="s">
        <v>312</v>
      </c>
      <c r="E57" s="3"/>
      <c r="F57" s="3"/>
      <c r="G57" s="3"/>
      <c r="H57" s="3"/>
      <c r="I57" s="28"/>
      <c r="J57" s="52"/>
      <c r="K57" s="35"/>
    </row>
    <row r="58" spans="2:11" ht="18.75" thickBot="1">
      <c r="B58" s="74"/>
      <c r="C58" s="3" t="s">
        <v>319</v>
      </c>
      <c r="D58" s="24" t="s">
        <v>314</v>
      </c>
      <c r="E58" s="3"/>
      <c r="F58" s="3"/>
      <c r="G58" s="3"/>
      <c r="H58" s="3"/>
      <c r="I58" s="28"/>
      <c r="J58" s="52"/>
      <c r="K58" s="35"/>
    </row>
    <row r="59" spans="2:11" ht="27" thickBot="1">
      <c r="B59" s="74" t="s">
        <v>203</v>
      </c>
      <c r="C59" s="3" t="s">
        <v>327</v>
      </c>
      <c r="D59" s="24" t="s">
        <v>316</v>
      </c>
      <c r="E59" s="3"/>
      <c r="F59" s="3"/>
      <c r="G59" s="3"/>
      <c r="H59" s="3"/>
      <c r="I59" s="28"/>
      <c r="J59" s="52"/>
      <c r="K59" s="35"/>
    </row>
    <row r="60" spans="2:11" ht="27" thickBot="1">
      <c r="B60" s="74"/>
      <c r="C60" s="3" t="s">
        <v>321</v>
      </c>
      <c r="D60" s="24" t="s">
        <v>312</v>
      </c>
      <c r="E60" s="3"/>
      <c r="F60" s="3"/>
      <c r="G60" s="3"/>
      <c r="H60" s="3"/>
      <c r="I60" s="28"/>
      <c r="J60" s="52"/>
      <c r="K60" s="35"/>
    </row>
    <row r="61" spans="2:11" ht="18.75" thickBot="1">
      <c r="B61" s="74"/>
      <c r="C61" s="3" t="s">
        <v>319</v>
      </c>
      <c r="D61" s="24" t="s">
        <v>314</v>
      </c>
      <c r="E61" s="3"/>
      <c r="F61" s="3"/>
      <c r="G61" s="3"/>
      <c r="H61" s="3"/>
      <c r="I61" s="28"/>
      <c r="J61" s="52"/>
      <c r="K61" s="35"/>
    </row>
    <row r="62" spans="2:11" ht="18.75" thickBot="1">
      <c r="B62" s="74" t="s">
        <v>204</v>
      </c>
      <c r="C62" s="3" t="s">
        <v>328</v>
      </c>
      <c r="D62" s="24" t="s">
        <v>316</v>
      </c>
      <c r="E62" s="3"/>
      <c r="F62" s="3"/>
      <c r="G62" s="3"/>
      <c r="H62" s="3"/>
      <c r="I62" s="28"/>
      <c r="J62" s="52"/>
      <c r="K62" s="35"/>
    </row>
    <row r="63" spans="2:11" ht="27" thickBot="1">
      <c r="B63" s="74"/>
      <c r="C63" s="3" t="s">
        <v>321</v>
      </c>
      <c r="D63" s="24" t="s">
        <v>312</v>
      </c>
      <c r="E63" s="3"/>
      <c r="F63" s="3"/>
      <c r="G63" s="3"/>
      <c r="H63" s="3"/>
      <c r="I63" s="28"/>
      <c r="J63" s="52"/>
      <c r="K63" s="35"/>
    </row>
    <row r="64" spans="2:11" ht="18.75" thickBot="1">
      <c r="B64" s="74"/>
      <c r="C64" s="3" t="s">
        <v>319</v>
      </c>
      <c r="D64" s="24" t="s">
        <v>314</v>
      </c>
      <c r="E64" s="3"/>
      <c r="F64" s="3"/>
      <c r="G64" s="3"/>
      <c r="H64" s="3"/>
      <c r="I64" s="28"/>
      <c r="J64" s="52"/>
      <c r="K64" s="35"/>
    </row>
    <row r="65" spans="2:11" ht="27" thickBot="1">
      <c r="B65" s="74" t="s">
        <v>205</v>
      </c>
      <c r="C65" s="3" t="s">
        <v>329</v>
      </c>
      <c r="D65" s="24" t="s">
        <v>316</v>
      </c>
      <c r="E65" s="3"/>
      <c r="F65" s="3"/>
      <c r="G65" s="3"/>
      <c r="H65" s="3"/>
      <c r="I65" s="28"/>
      <c r="J65" s="52"/>
      <c r="K65" s="35"/>
    </row>
    <row r="66" spans="2:11" ht="27" thickBot="1">
      <c r="B66" s="74"/>
      <c r="C66" s="3" t="s">
        <v>321</v>
      </c>
      <c r="D66" s="24" t="s">
        <v>312</v>
      </c>
      <c r="E66" s="3"/>
      <c r="F66" s="3"/>
      <c r="G66" s="3"/>
      <c r="H66" s="3"/>
      <c r="I66" s="28"/>
      <c r="J66" s="52"/>
      <c r="K66" s="35"/>
    </row>
    <row r="67" spans="2:11" ht="18.75" thickBot="1">
      <c r="B67" s="74"/>
      <c r="C67" s="3" t="s">
        <v>319</v>
      </c>
      <c r="D67" s="24" t="s">
        <v>314</v>
      </c>
      <c r="E67" s="3"/>
      <c r="F67" s="3"/>
      <c r="G67" s="3"/>
      <c r="H67" s="3"/>
      <c r="I67" s="28"/>
      <c r="J67" s="52"/>
      <c r="K67" s="35"/>
    </row>
    <row r="68" spans="2:11" ht="39.75" thickBot="1">
      <c r="B68" s="74" t="s">
        <v>206</v>
      </c>
      <c r="C68" s="3" t="s">
        <v>330</v>
      </c>
      <c r="D68" s="24" t="s">
        <v>316</v>
      </c>
      <c r="E68" s="3"/>
      <c r="F68" s="3"/>
      <c r="G68" s="3"/>
      <c r="H68" s="3"/>
      <c r="I68" s="28"/>
      <c r="J68" s="52"/>
      <c r="K68" s="35"/>
    </row>
    <row r="69" spans="2:11" ht="27" thickBot="1">
      <c r="B69" s="74"/>
      <c r="C69" s="3" t="s">
        <v>321</v>
      </c>
      <c r="D69" s="24" t="s">
        <v>312</v>
      </c>
      <c r="E69" s="3"/>
      <c r="F69" s="3"/>
      <c r="G69" s="3"/>
      <c r="H69" s="3"/>
      <c r="I69" s="28"/>
      <c r="J69" s="52"/>
      <c r="K69" s="35"/>
    </row>
    <row r="70" spans="2:11" ht="18.75" thickBot="1">
      <c r="B70" s="74"/>
      <c r="C70" s="3" t="s">
        <v>319</v>
      </c>
      <c r="D70" s="24" t="s">
        <v>314</v>
      </c>
      <c r="E70" s="3"/>
      <c r="F70" s="3"/>
      <c r="G70" s="3"/>
      <c r="H70" s="3"/>
      <c r="I70" s="28"/>
      <c r="J70" s="52"/>
      <c r="K70" s="35"/>
    </row>
    <row r="71" spans="2:11" ht="52.5" thickBot="1">
      <c r="B71" s="74" t="s">
        <v>207</v>
      </c>
      <c r="C71" s="3" t="s">
        <v>331</v>
      </c>
      <c r="D71" s="24" t="s">
        <v>316</v>
      </c>
      <c r="E71" s="3"/>
      <c r="F71" s="3"/>
      <c r="G71" s="3"/>
      <c r="H71" s="3"/>
      <c r="I71" s="28"/>
      <c r="J71" s="52"/>
      <c r="K71" s="35"/>
    </row>
    <row r="72" spans="2:11" ht="27" thickBot="1">
      <c r="B72" s="74"/>
      <c r="C72" s="3" t="s">
        <v>321</v>
      </c>
      <c r="D72" s="24" t="s">
        <v>312</v>
      </c>
      <c r="E72" s="3"/>
      <c r="F72" s="3"/>
      <c r="G72" s="3"/>
      <c r="H72" s="3"/>
      <c r="I72" s="28"/>
      <c r="J72" s="52"/>
      <c r="K72" s="35"/>
    </row>
    <row r="73" spans="2:11" ht="18.75" thickBot="1">
      <c r="B73" s="74"/>
      <c r="C73" s="3" t="s">
        <v>319</v>
      </c>
      <c r="D73" s="24" t="s">
        <v>314</v>
      </c>
      <c r="E73" s="3"/>
      <c r="F73" s="3"/>
      <c r="G73" s="3"/>
      <c r="H73" s="3"/>
      <c r="I73" s="28"/>
      <c r="J73" s="52"/>
      <c r="K73" s="35"/>
    </row>
    <row r="74" spans="2:11" ht="52.5" thickBot="1">
      <c r="B74" s="74" t="s">
        <v>208</v>
      </c>
      <c r="C74" s="3" t="s">
        <v>332</v>
      </c>
      <c r="D74" s="24" t="s">
        <v>316</v>
      </c>
      <c r="E74" s="3"/>
      <c r="F74" s="3"/>
      <c r="G74" s="3"/>
      <c r="H74" s="3"/>
      <c r="I74" s="28"/>
      <c r="J74" s="52"/>
      <c r="K74" s="35"/>
    </row>
    <row r="75" spans="2:11" ht="27" thickBot="1">
      <c r="B75" s="74"/>
      <c r="C75" s="3" t="s">
        <v>321</v>
      </c>
      <c r="D75" s="24" t="s">
        <v>312</v>
      </c>
      <c r="E75" s="3"/>
      <c r="F75" s="3"/>
      <c r="G75" s="3"/>
      <c r="H75" s="3"/>
      <c r="I75" s="28"/>
      <c r="J75" s="52"/>
      <c r="K75" s="35"/>
    </row>
    <row r="76" spans="2:11" ht="18.75" thickBot="1">
      <c r="B76" s="74"/>
      <c r="C76" s="3" t="s">
        <v>319</v>
      </c>
      <c r="D76" s="24" t="s">
        <v>314</v>
      </c>
      <c r="E76" s="3"/>
      <c r="F76" s="3"/>
      <c r="G76" s="3"/>
      <c r="H76" s="3"/>
      <c r="I76" s="28"/>
      <c r="J76" s="52"/>
      <c r="K76" s="35"/>
    </row>
    <row r="77" spans="2:11" ht="52.5" thickBot="1">
      <c r="B77" s="74" t="s">
        <v>209</v>
      </c>
      <c r="C77" s="3" t="s">
        <v>333</v>
      </c>
      <c r="D77" s="24" t="s">
        <v>316</v>
      </c>
      <c r="E77" s="3"/>
      <c r="F77" s="3"/>
      <c r="G77" s="3"/>
      <c r="H77" s="3"/>
      <c r="I77" s="28"/>
      <c r="J77" s="52"/>
      <c r="K77" s="35"/>
    </row>
    <row r="78" spans="2:11" ht="27" thickBot="1">
      <c r="B78" s="74"/>
      <c r="C78" s="3" t="s">
        <v>321</v>
      </c>
      <c r="D78" s="24" t="s">
        <v>312</v>
      </c>
      <c r="E78" s="3"/>
      <c r="F78" s="3"/>
      <c r="G78" s="3"/>
      <c r="H78" s="3"/>
      <c r="I78" s="28"/>
      <c r="J78" s="52"/>
      <c r="K78" s="35"/>
    </row>
    <row r="79" spans="2:11" ht="18.75" thickBot="1">
      <c r="B79" s="74"/>
      <c r="C79" s="3" t="s">
        <v>319</v>
      </c>
      <c r="D79" s="24" t="s">
        <v>314</v>
      </c>
      <c r="E79" s="3"/>
      <c r="F79" s="3"/>
      <c r="G79" s="3"/>
      <c r="H79" s="3"/>
      <c r="I79" s="28"/>
      <c r="J79" s="52"/>
      <c r="K79" s="35"/>
    </row>
    <row r="80" spans="2:11" ht="39.75" thickBot="1">
      <c r="B80" s="74" t="s">
        <v>210</v>
      </c>
      <c r="C80" s="3" t="s">
        <v>334</v>
      </c>
      <c r="D80" s="24" t="s">
        <v>316</v>
      </c>
      <c r="E80" s="3"/>
      <c r="F80" s="3"/>
      <c r="G80" s="3"/>
      <c r="H80" s="3"/>
      <c r="I80" s="28"/>
      <c r="J80" s="52"/>
      <c r="K80" s="35"/>
    </row>
    <row r="81" spans="2:11" ht="27" thickBot="1">
      <c r="B81" s="74"/>
      <c r="C81" s="3" t="s">
        <v>321</v>
      </c>
      <c r="D81" s="24" t="s">
        <v>312</v>
      </c>
      <c r="E81" s="3"/>
      <c r="F81" s="3"/>
      <c r="G81" s="3"/>
      <c r="H81" s="3"/>
      <c r="I81" s="28"/>
      <c r="J81" s="52"/>
      <c r="K81" s="35"/>
    </row>
    <row r="82" spans="2:11" ht="18.75" thickBot="1">
      <c r="B82" s="74"/>
      <c r="C82" s="3" t="s">
        <v>319</v>
      </c>
      <c r="D82" s="24" t="s">
        <v>314</v>
      </c>
      <c r="E82" s="3"/>
      <c r="F82" s="3"/>
      <c r="G82" s="3"/>
      <c r="H82" s="3"/>
      <c r="I82" s="28"/>
      <c r="J82" s="52"/>
      <c r="K82" s="35"/>
    </row>
    <row r="83" spans="2:11" ht="27" thickBot="1">
      <c r="B83" s="74" t="s">
        <v>211</v>
      </c>
      <c r="C83" s="3" t="s">
        <v>335</v>
      </c>
      <c r="D83" s="24" t="s">
        <v>316</v>
      </c>
      <c r="E83" s="3"/>
      <c r="F83" s="3"/>
      <c r="G83" s="3"/>
      <c r="H83" s="3"/>
      <c r="I83" s="28"/>
      <c r="J83" s="52"/>
      <c r="K83" s="35"/>
    </row>
    <row r="84" spans="2:11" ht="27" thickBot="1">
      <c r="B84" s="74"/>
      <c r="C84" s="3" t="s">
        <v>321</v>
      </c>
      <c r="D84" s="24" t="s">
        <v>312</v>
      </c>
      <c r="E84" s="3"/>
      <c r="F84" s="3"/>
      <c r="G84" s="3"/>
      <c r="H84" s="3"/>
      <c r="I84" s="28"/>
      <c r="J84" s="52"/>
      <c r="K84" s="35"/>
    </row>
    <row r="85" spans="2:11" ht="18.75" thickBot="1">
      <c r="B85" s="74"/>
      <c r="C85" s="3" t="s">
        <v>319</v>
      </c>
      <c r="D85" s="24" t="s">
        <v>314</v>
      </c>
      <c r="E85" s="3"/>
      <c r="F85" s="3"/>
      <c r="G85" s="3"/>
      <c r="H85" s="3"/>
      <c r="I85" s="28"/>
      <c r="J85" s="52"/>
      <c r="K85" s="35"/>
    </row>
    <row r="86" spans="2:11" ht="123.75" customHeight="1" thickBot="1">
      <c r="B86" s="74">
        <v>4</v>
      </c>
      <c r="C86" s="3" t="s">
        <v>336</v>
      </c>
      <c r="D86" s="24" t="s">
        <v>316</v>
      </c>
      <c r="E86" s="3"/>
      <c r="F86" s="3"/>
      <c r="G86" s="3"/>
      <c r="H86" s="3"/>
      <c r="I86" s="28"/>
      <c r="J86" s="52"/>
      <c r="K86" s="35"/>
    </row>
    <row r="87" spans="2:11" ht="27" thickBot="1">
      <c r="B87" s="74"/>
      <c r="C87" s="3" t="s">
        <v>321</v>
      </c>
      <c r="D87" s="24" t="s">
        <v>312</v>
      </c>
      <c r="E87" s="3"/>
      <c r="F87" s="3"/>
      <c r="G87" s="3"/>
      <c r="H87" s="3"/>
      <c r="I87" s="28"/>
      <c r="J87" s="52"/>
      <c r="K87" s="35"/>
    </row>
    <row r="88" spans="2:11" ht="18.75" thickBot="1">
      <c r="B88" s="74"/>
      <c r="C88" s="3" t="s">
        <v>319</v>
      </c>
      <c r="D88" s="24" t="s">
        <v>314</v>
      </c>
      <c r="E88" s="3"/>
      <c r="F88" s="3"/>
      <c r="G88" s="3"/>
      <c r="H88" s="3"/>
      <c r="I88" s="28"/>
      <c r="J88" s="52"/>
      <c r="K88" s="35"/>
    </row>
    <row r="89" spans="2:11" ht="15.75" thickBot="1">
      <c r="B89" s="74" t="s">
        <v>337</v>
      </c>
      <c r="C89" s="68" t="s">
        <v>338</v>
      </c>
      <c r="D89" s="69"/>
      <c r="E89" s="69"/>
      <c r="F89" s="69"/>
      <c r="G89" s="69"/>
      <c r="H89" s="69"/>
      <c r="I89" s="69"/>
      <c r="J89" s="32"/>
      <c r="K89" s="49"/>
    </row>
    <row r="90" spans="2:11" ht="39.75" thickBot="1">
      <c r="B90" s="74">
        <v>1</v>
      </c>
      <c r="C90" s="3" t="s">
        <v>339</v>
      </c>
      <c r="D90" s="24" t="s">
        <v>316</v>
      </c>
      <c r="E90" s="3">
        <v>97.65</v>
      </c>
      <c r="F90" s="3">
        <v>110</v>
      </c>
      <c r="G90" s="3">
        <v>126.6</v>
      </c>
      <c r="H90" s="3">
        <v>130</v>
      </c>
      <c r="I90" s="28">
        <v>137</v>
      </c>
      <c r="J90" s="52"/>
      <c r="K90" s="35" t="s">
        <v>340</v>
      </c>
    </row>
    <row r="91" spans="2:11" ht="27" thickBot="1">
      <c r="B91" s="74"/>
      <c r="C91" s="3" t="s">
        <v>321</v>
      </c>
      <c r="D91" s="24" t="s">
        <v>312</v>
      </c>
      <c r="E91" s="3">
        <v>122.4</v>
      </c>
      <c r="F91" s="3">
        <v>112.6</v>
      </c>
      <c r="G91" s="3">
        <v>115</v>
      </c>
      <c r="H91" s="3">
        <v>102.7</v>
      </c>
      <c r="I91" s="28">
        <v>105.4</v>
      </c>
      <c r="J91" s="52"/>
      <c r="K91" s="35" t="s">
        <v>341</v>
      </c>
    </row>
    <row r="92" spans="2:11" ht="18.75" thickBot="1">
      <c r="B92" s="74"/>
      <c r="C92" s="3" t="s">
        <v>319</v>
      </c>
      <c r="D92" s="24" t="s">
        <v>314</v>
      </c>
      <c r="E92" s="3">
        <v>111.2</v>
      </c>
      <c r="F92" s="3">
        <v>121.5</v>
      </c>
      <c r="G92" s="3">
        <v>104.5</v>
      </c>
      <c r="H92" s="3">
        <v>104.7</v>
      </c>
      <c r="I92" s="28">
        <v>104.4</v>
      </c>
      <c r="J92" s="52"/>
      <c r="K92" s="35"/>
    </row>
    <row r="93" spans="2:11" ht="15.75" thickBot="1">
      <c r="B93" s="74"/>
      <c r="C93" s="3" t="s">
        <v>268</v>
      </c>
      <c r="D93" s="24"/>
      <c r="E93" s="3"/>
      <c r="F93" s="3"/>
      <c r="G93" s="3"/>
      <c r="H93" s="3"/>
      <c r="I93" s="28"/>
      <c r="J93" s="52"/>
      <c r="K93" s="35"/>
    </row>
    <row r="94" spans="2:11" ht="18.75" thickBot="1">
      <c r="B94" s="74" t="s">
        <v>191</v>
      </c>
      <c r="C94" s="3" t="s">
        <v>342</v>
      </c>
      <c r="D94" s="24" t="s">
        <v>316</v>
      </c>
      <c r="E94" s="3"/>
      <c r="F94" s="3"/>
      <c r="G94" s="3"/>
      <c r="H94" s="3"/>
      <c r="I94" s="28"/>
      <c r="J94" s="52"/>
      <c r="K94" s="35"/>
    </row>
    <row r="95" spans="2:11" ht="27" thickBot="1">
      <c r="B95" s="74"/>
      <c r="C95" s="3" t="s">
        <v>321</v>
      </c>
      <c r="D95" s="24" t="s">
        <v>312</v>
      </c>
      <c r="E95" s="3"/>
      <c r="F95" s="3"/>
      <c r="G95" s="3"/>
      <c r="H95" s="3"/>
      <c r="I95" s="28"/>
      <c r="J95" s="52"/>
      <c r="K95" s="35"/>
    </row>
    <row r="96" spans="2:11" ht="18.75" thickBot="1">
      <c r="B96" s="74"/>
      <c r="C96" s="3" t="s">
        <v>319</v>
      </c>
      <c r="D96" s="24" t="s">
        <v>314</v>
      </c>
      <c r="E96" s="3"/>
      <c r="F96" s="3"/>
      <c r="G96" s="3"/>
      <c r="H96" s="3"/>
      <c r="I96" s="28"/>
      <c r="J96" s="52"/>
      <c r="K96" s="35"/>
    </row>
    <row r="97" spans="2:11" ht="18.75" thickBot="1">
      <c r="B97" s="74" t="s">
        <v>192</v>
      </c>
      <c r="C97" s="3" t="s">
        <v>343</v>
      </c>
      <c r="D97" s="24" t="s">
        <v>316</v>
      </c>
      <c r="E97" s="3">
        <v>97.65</v>
      </c>
      <c r="F97" s="3">
        <f t="shared" ref="F97:I99" si="0">F90</f>
        <v>110</v>
      </c>
      <c r="G97" s="3">
        <f t="shared" si="0"/>
        <v>126.6</v>
      </c>
      <c r="H97" s="3">
        <f t="shared" si="0"/>
        <v>130</v>
      </c>
      <c r="I97" s="28">
        <f t="shared" si="0"/>
        <v>137</v>
      </c>
      <c r="J97" s="52"/>
      <c r="K97" s="35"/>
    </row>
    <row r="98" spans="2:11" ht="27" thickBot="1">
      <c r="B98" s="74"/>
      <c r="C98" s="3" t="s">
        <v>321</v>
      </c>
      <c r="D98" s="24" t="s">
        <v>312</v>
      </c>
      <c r="E98" s="3">
        <v>122.4</v>
      </c>
      <c r="F98" s="3">
        <f t="shared" si="0"/>
        <v>112.6</v>
      </c>
      <c r="G98" s="3">
        <f t="shared" si="0"/>
        <v>115</v>
      </c>
      <c r="H98" s="3">
        <f t="shared" si="0"/>
        <v>102.7</v>
      </c>
      <c r="I98" s="28">
        <f t="shared" si="0"/>
        <v>105.4</v>
      </c>
      <c r="J98" s="52"/>
      <c r="K98" s="35"/>
    </row>
    <row r="99" spans="2:11" ht="18.75" thickBot="1">
      <c r="B99" s="74"/>
      <c r="C99" s="3" t="s">
        <v>319</v>
      </c>
      <c r="D99" s="24" t="s">
        <v>314</v>
      </c>
      <c r="E99" s="3">
        <f>E92</f>
        <v>111.2</v>
      </c>
      <c r="F99" s="3">
        <f t="shared" si="0"/>
        <v>121.5</v>
      </c>
      <c r="G99" s="3">
        <f t="shared" si="0"/>
        <v>104.5</v>
      </c>
      <c r="H99" s="3">
        <f t="shared" si="0"/>
        <v>104.7</v>
      </c>
      <c r="I99" s="28">
        <f t="shared" si="0"/>
        <v>104.4</v>
      </c>
      <c r="J99" s="52"/>
      <c r="K99" s="35"/>
    </row>
    <row r="100" spans="2:11" ht="39.75" thickBot="1">
      <c r="B100" s="74">
        <v>2</v>
      </c>
      <c r="C100" s="3" t="s">
        <v>344</v>
      </c>
      <c r="D100" s="24"/>
      <c r="E100" s="3"/>
      <c r="F100" s="3"/>
      <c r="G100" s="3"/>
      <c r="H100" s="3"/>
      <c r="I100" s="28"/>
      <c r="J100" s="52"/>
      <c r="K100" s="35"/>
    </row>
    <row r="101" spans="2:11" ht="39.75" thickBot="1">
      <c r="B101" s="74" t="s">
        <v>212</v>
      </c>
      <c r="C101" s="3" t="s">
        <v>345</v>
      </c>
      <c r="D101" s="24" t="s">
        <v>316</v>
      </c>
      <c r="E101" s="3">
        <f t="shared" ref="E101:I102" si="1">E97</f>
        <v>97.65</v>
      </c>
      <c r="F101" s="3">
        <f t="shared" si="1"/>
        <v>110</v>
      </c>
      <c r="G101" s="3">
        <f t="shared" si="1"/>
        <v>126.6</v>
      </c>
      <c r="H101" s="3">
        <f t="shared" si="1"/>
        <v>130</v>
      </c>
      <c r="I101" s="28">
        <f t="shared" si="1"/>
        <v>137</v>
      </c>
      <c r="J101" s="52"/>
      <c r="K101" s="35"/>
    </row>
    <row r="102" spans="2:11" ht="18.75" thickBot="1">
      <c r="B102" s="74"/>
      <c r="C102" s="3" t="s">
        <v>346</v>
      </c>
      <c r="D102" s="24" t="s">
        <v>314</v>
      </c>
      <c r="E102" s="3">
        <f t="shared" si="1"/>
        <v>122.4</v>
      </c>
      <c r="F102" s="3">
        <f t="shared" si="1"/>
        <v>112.6</v>
      </c>
      <c r="G102" s="3">
        <f t="shared" si="1"/>
        <v>115</v>
      </c>
      <c r="H102" s="3">
        <f t="shared" si="1"/>
        <v>102.7</v>
      </c>
      <c r="I102" s="28">
        <f t="shared" si="1"/>
        <v>105.4</v>
      </c>
      <c r="J102" s="52"/>
      <c r="K102" s="35"/>
    </row>
    <row r="103" spans="2:11" ht="18.75" thickBot="1">
      <c r="B103" s="74" t="s">
        <v>213</v>
      </c>
      <c r="C103" s="3" t="s">
        <v>347</v>
      </c>
      <c r="D103" s="24" t="s">
        <v>316</v>
      </c>
      <c r="E103" s="3"/>
      <c r="F103" s="3"/>
      <c r="G103" s="3"/>
      <c r="H103" s="3"/>
      <c r="I103" s="28"/>
      <c r="J103" s="52"/>
      <c r="K103" s="35"/>
    </row>
    <row r="104" spans="2:11" ht="18.75" thickBot="1">
      <c r="B104" s="74"/>
      <c r="C104" s="3" t="s">
        <v>346</v>
      </c>
      <c r="D104" s="24" t="s">
        <v>314</v>
      </c>
      <c r="E104" s="3"/>
      <c r="F104" s="3"/>
      <c r="G104" s="3"/>
      <c r="H104" s="3"/>
      <c r="I104" s="28"/>
      <c r="J104" s="52"/>
      <c r="K104" s="35"/>
    </row>
    <row r="105" spans="2:11" ht="39.75" thickBot="1">
      <c r="B105" s="74">
        <v>3</v>
      </c>
      <c r="C105" s="3" t="s">
        <v>348</v>
      </c>
      <c r="D105" s="24"/>
      <c r="E105" s="3"/>
      <c r="F105" s="3"/>
      <c r="G105" s="3"/>
      <c r="H105" s="3"/>
      <c r="I105" s="28"/>
      <c r="J105" s="52"/>
      <c r="K105" s="35"/>
    </row>
    <row r="106" spans="2:11" ht="27" thickBot="1">
      <c r="B106" s="74" t="s">
        <v>197</v>
      </c>
      <c r="C106" s="3" t="s">
        <v>349</v>
      </c>
      <c r="D106" s="24" t="s">
        <v>316</v>
      </c>
      <c r="E106" s="3">
        <f t="shared" ref="E106:I107" si="2">E101</f>
        <v>97.65</v>
      </c>
      <c r="F106" s="3">
        <f t="shared" si="2"/>
        <v>110</v>
      </c>
      <c r="G106" s="3">
        <f t="shared" si="2"/>
        <v>126.6</v>
      </c>
      <c r="H106" s="3">
        <f t="shared" si="2"/>
        <v>130</v>
      </c>
      <c r="I106" s="28">
        <f t="shared" si="2"/>
        <v>137</v>
      </c>
      <c r="J106" s="52"/>
      <c r="K106" s="35"/>
    </row>
    <row r="107" spans="2:11" ht="18.75" thickBot="1">
      <c r="B107" s="74"/>
      <c r="C107" s="3" t="s">
        <v>346</v>
      </c>
      <c r="D107" s="24" t="s">
        <v>314</v>
      </c>
      <c r="E107" s="3">
        <f t="shared" si="2"/>
        <v>122.4</v>
      </c>
      <c r="F107" s="3">
        <f t="shared" si="2"/>
        <v>112.6</v>
      </c>
      <c r="G107" s="3">
        <f t="shared" si="2"/>
        <v>115</v>
      </c>
      <c r="H107" s="3">
        <f t="shared" si="2"/>
        <v>102.7</v>
      </c>
      <c r="I107" s="28">
        <f t="shared" si="2"/>
        <v>105.4</v>
      </c>
      <c r="J107" s="52"/>
      <c r="K107" s="35"/>
    </row>
    <row r="108" spans="2:11" ht="18.75" thickBot="1">
      <c r="B108" s="74" t="s">
        <v>198</v>
      </c>
      <c r="C108" s="3" t="s">
        <v>347</v>
      </c>
      <c r="D108" s="24" t="s">
        <v>316</v>
      </c>
      <c r="E108" s="3"/>
      <c r="F108" s="3"/>
      <c r="G108" s="3"/>
      <c r="H108" s="3"/>
      <c r="I108" s="28"/>
      <c r="J108" s="52"/>
      <c r="K108" s="35"/>
    </row>
    <row r="109" spans="2:11" ht="18.75" thickBot="1">
      <c r="B109" s="74"/>
      <c r="C109" s="3" t="s">
        <v>346</v>
      </c>
      <c r="D109" s="24" t="s">
        <v>314</v>
      </c>
      <c r="E109" s="3"/>
      <c r="F109" s="3"/>
      <c r="G109" s="3"/>
      <c r="H109" s="3"/>
      <c r="I109" s="28"/>
      <c r="J109" s="52"/>
      <c r="K109" s="35"/>
    </row>
    <row r="110" spans="2:11" ht="39" thickBot="1">
      <c r="B110" s="74" t="s">
        <v>350</v>
      </c>
      <c r="C110" s="68" t="s">
        <v>351</v>
      </c>
      <c r="D110" s="70"/>
      <c r="E110" s="70"/>
      <c r="F110" s="70"/>
      <c r="G110" s="70"/>
      <c r="H110" s="70"/>
      <c r="I110" s="70"/>
      <c r="J110" s="32"/>
      <c r="K110" s="33"/>
    </row>
    <row r="111" spans="2:11" ht="66.75" thickBot="1">
      <c r="B111" s="74">
        <v>1</v>
      </c>
      <c r="C111" s="3" t="s">
        <v>352</v>
      </c>
      <c r="D111" s="24" t="s">
        <v>353</v>
      </c>
      <c r="E111" s="3"/>
      <c r="F111" s="3"/>
      <c r="G111" s="3"/>
      <c r="H111" s="3"/>
      <c r="I111" s="28"/>
      <c r="J111" s="52"/>
      <c r="K111" s="35" t="s">
        <v>354</v>
      </c>
    </row>
    <row r="112" spans="2:11" ht="15.75" thickBot="1">
      <c r="B112" s="74">
        <v>2</v>
      </c>
      <c r="C112" s="3" t="s">
        <v>355</v>
      </c>
      <c r="D112" s="24" t="s">
        <v>353</v>
      </c>
      <c r="E112" s="3"/>
      <c r="F112" s="3"/>
      <c r="G112" s="3"/>
      <c r="H112" s="3"/>
      <c r="I112" s="28"/>
      <c r="J112" s="52"/>
      <c r="K112" s="35"/>
    </row>
    <row r="113" spans="2:11" ht="15.75" thickBot="1">
      <c r="B113" s="74">
        <v>3</v>
      </c>
      <c r="C113" s="3" t="s">
        <v>356</v>
      </c>
      <c r="D113" s="24" t="s">
        <v>353</v>
      </c>
      <c r="E113" s="3"/>
      <c r="F113" s="3"/>
      <c r="G113" s="3"/>
      <c r="H113" s="3"/>
      <c r="I113" s="28"/>
      <c r="J113" s="52"/>
      <c r="K113" s="35"/>
    </row>
    <row r="114" spans="2:11" ht="27" thickBot="1">
      <c r="B114" s="74">
        <v>4</v>
      </c>
      <c r="C114" s="3" t="s">
        <v>357</v>
      </c>
      <c r="D114" s="24" t="s">
        <v>353</v>
      </c>
      <c r="E114" s="3"/>
      <c r="F114" s="3"/>
      <c r="G114" s="3"/>
      <c r="H114" s="3"/>
      <c r="I114" s="28"/>
      <c r="J114" s="52"/>
      <c r="K114" s="35"/>
    </row>
    <row r="115" spans="2:11" ht="15.75" thickBot="1">
      <c r="B115" s="74">
        <v>5</v>
      </c>
      <c r="C115" s="3" t="s">
        <v>358</v>
      </c>
      <c r="D115" s="24" t="s">
        <v>353</v>
      </c>
      <c r="E115" s="3">
        <v>3.9119999999999999</v>
      </c>
      <c r="F115" s="3">
        <v>7</v>
      </c>
      <c r="G115" s="3">
        <v>7</v>
      </c>
      <c r="H115" s="3">
        <v>7</v>
      </c>
      <c r="I115" s="28">
        <v>7</v>
      </c>
      <c r="J115" s="52"/>
      <c r="K115" s="35"/>
    </row>
    <row r="116" spans="2:11" ht="15.75" thickBot="1">
      <c r="B116" s="74">
        <v>6</v>
      </c>
      <c r="C116" s="3" t="s">
        <v>359</v>
      </c>
      <c r="D116" s="24" t="s">
        <v>360</v>
      </c>
      <c r="E116" s="3"/>
      <c r="F116" s="3"/>
      <c r="G116" s="3"/>
      <c r="H116" s="3"/>
      <c r="I116" s="28"/>
      <c r="J116" s="52"/>
      <c r="K116" s="35"/>
    </row>
    <row r="117" spans="2:11" ht="27" thickBot="1">
      <c r="B117" s="74">
        <v>7</v>
      </c>
      <c r="C117" s="3" t="s">
        <v>361</v>
      </c>
      <c r="D117" s="24" t="s">
        <v>353</v>
      </c>
      <c r="E117" s="3"/>
      <c r="F117" s="3"/>
      <c r="G117" s="3"/>
      <c r="H117" s="3"/>
      <c r="I117" s="28"/>
      <c r="J117" s="52"/>
      <c r="K117" s="35"/>
    </row>
    <row r="118" spans="2:11" ht="39.75" thickBot="1">
      <c r="B118" s="74">
        <v>8</v>
      </c>
      <c r="C118" s="3" t="s">
        <v>362</v>
      </c>
      <c r="D118" s="24" t="s">
        <v>353</v>
      </c>
      <c r="E118" s="3"/>
      <c r="F118" s="3"/>
      <c r="G118" s="3"/>
      <c r="H118" s="3"/>
      <c r="I118" s="28"/>
      <c r="J118" s="52"/>
      <c r="K118" s="35"/>
    </row>
    <row r="119" spans="2:11" ht="39.75" thickBot="1">
      <c r="B119" s="74">
        <v>9</v>
      </c>
      <c r="C119" s="3" t="s">
        <v>363</v>
      </c>
      <c r="D119" s="24" t="s">
        <v>353</v>
      </c>
      <c r="E119" s="3"/>
      <c r="F119" s="3"/>
      <c r="G119" s="3"/>
      <c r="H119" s="3"/>
      <c r="I119" s="28"/>
      <c r="J119" s="52"/>
      <c r="K119" s="35"/>
    </row>
    <row r="120" spans="2:11" ht="27" thickBot="1">
      <c r="B120" s="74">
        <v>10</v>
      </c>
      <c r="C120" s="3" t="s">
        <v>364</v>
      </c>
      <c r="D120" s="24" t="s">
        <v>353</v>
      </c>
      <c r="E120" s="3"/>
      <c r="F120" s="3"/>
      <c r="G120" s="3"/>
      <c r="H120" s="3"/>
      <c r="I120" s="28"/>
      <c r="J120" s="52"/>
      <c r="K120" s="35"/>
    </row>
    <row r="121" spans="2:11" ht="27" thickBot="1">
      <c r="B121" s="74">
        <v>11</v>
      </c>
      <c r="C121" s="3" t="s">
        <v>365</v>
      </c>
      <c r="D121" s="24" t="s">
        <v>353</v>
      </c>
      <c r="E121" s="3"/>
      <c r="F121" s="3"/>
      <c r="G121" s="3"/>
      <c r="H121" s="3"/>
      <c r="I121" s="28"/>
      <c r="J121" s="52"/>
      <c r="K121" s="35"/>
    </row>
    <row r="122" spans="2:11" ht="39.75" thickBot="1">
      <c r="B122" s="74">
        <v>12</v>
      </c>
      <c r="C122" s="3" t="s">
        <v>366</v>
      </c>
      <c r="D122" s="24" t="s">
        <v>353</v>
      </c>
      <c r="E122" s="3"/>
      <c r="F122" s="3"/>
      <c r="G122" s="3"/>
      <c r="H122" s="3"/>
      <c r="I122" s="28"/>
      <c r="J122" s="52"/>
      <c r="K122" s="35"/>
    </row>
    <row r="123" spans="2:11" ht="39.75" thickBot="1">
      <c r="B123" s="74">
        <v>13</v>
      </c>
      <c r="C123" s="3" t="s">
        <v>367</v>
      </c>
      <c r="D123" s="24" t="s">
        <v>353</v>
      </c>
      <c r="E123" s="3"/>
      <c r="F123" s="3"/>
      <c r="G123" s="3"/>
      <c r="H123" s="3"/>
      <c r="I123" s="28"/>
      <c r="J123" s="52"/>
      <c r="K123" s="35"/>
    </row>
    <row r="124" spans="2:11" ht="39.75" thickBot="1">
      <c r="B124" s="74">
        <v>14</v>
      </c>
      <c r="C124" s="3" t="s">
        <v>368</v>
      </c>
      <c r="D124" s="24" t="s">
        <v>369</v>
      </c>
      <c r="E124" s="3"/>
      <c r="F124" s="3"/>
      <c r="G124" s="3"/>
      <c r="H124" s="3"/>
      <c r="I124" s="28"/>
      <c r="J124" s="52"/>
      <c r="K124" s="35"/>
    </row>
    <row r="125" spans="2:11" ht="15.75" thickBot="1">
      <c r="B125" s="74">
        <v>15</v>
      </c>
      <c r="C125" s="3" t="s">
        <v>370</v>
      </c>
      <c r="D125" s="24" t="s">
        <v>369</v>
      </c>
      <c r="E125" s="3"/>
      <c r="F125" s="3"/>
      <c r="G125" s="3"/>
      <c r="H125" s="3"/>
      <c r="I125" s="28"/>
      <c r="J125" s="52"/>
      <c r="K125" s="35"/>
    </row>
    <row r="126" spans="2:11" ht="15.75" thickBot="1">
      <c r="B126" s="74">
        <v>16</v>
      </c>
      <c r="C126" s="3" t="s">
        <v>371</v>
      </c>
      <c r="D126" s="24" t="s">
        <v>369</v>
      </c>
      <c r="E126" s="3"/>
      <c r="F126" s="3"/>
      <c r="G126" s="3"/>
      <c r="H126" s="3"/>
      <c r="I126" s="28"/>
      <c r="J126" s="52"/>
      <c r="K126" s="35"/>
    </row>
    <row r="127" spans="2:11" ht="15.75" thickBot="1">
      <c r="B127" s="74">
        <v>17</v>
      </c>
      <c r="C127" s="3" t="s">
        <v>372</v>
      </c>
      <c r="D127" s="24" t="s">
        <v>369</v>
      </c>
      <c r="E127" s="3"/>
      <c r="F127" s="3"/>
      <c r="G127" s="3"/>
      <c r="H127" s="3"/>
      <c r="I127" s="28"/>
      <c r="J127" s="52"/>
      <c r="K127" s="35"/>
    </row>
    <row r="128" spans="2:11" ht="39.75" thickBot="1">
      <c r="B128" s="74">
        <v>18</v>
      </c>
      <c r="C128" s="3" t="s">
        <v>373</v>
      </c>
      <c r="D128" s="24" t="s">
        <v>369</v>
      </c>
      <c r="E128" s="3"/>
      <c r="F128" s="3"/>
      <c r="G128" s="3"/>
      <c r="H128" s="3"/>
      <c r="I128" s="28"/>
      <c r="J128" s="52"/>
      <c r="K128" s="35"/>
    </row>
    <row r="129" spans="2:11" ht="65.25" thickBot="1">
      <c r="B129" s="74">
        <v>19</v>
      </c>
      <c r="C129" s="3" t="s">
        <v>374</v>
      </c>
      <c r="D129" s="24" t="s">
        <v>369</v>
      </c>
      <c r="E129" s="3"/>
      <c r="F129" s="3"/>
      <c r="G129" s="3"/>
      <c r="H129" s="3"/>
      <c r="I129" s="28"/>
      <c r="J129" s="52"/>
      <c r="K129" s="35"/>
    </row>
    <row r="130" spans="2:11" ht="27" thickBot="1">
      <c r="B130" s="74">
        <v>20</v>
      </c>
      <c r="C130" s="3" t="s">
        <v>375</v>
      </c>
      <c r="D130" s="24" t="s">
        <v>376</v>
      </c>
      <c r="E130" s="3"/>
      <c r="F130" s="3"/>
      <c r="G130" s="3"/>
      <c r="H130" s="3"/>
      <c r="I130" s="28"/>
      <c r="J130" s="52"/>
      <c r="K130" s="35"/>
    </row>
    <row r="131" spans="2:11" ht="15.75" thickBot="1">
      <c r="B131" s="74">
        <v>21</v>
      </c>
      <c r="C131" s="3" t="s">
        <v>377</v>
      </c>
      <c r="D131" s="24" t="s">
        <v>378</v>
      </c>
      <c r="E131" s="3"/>
      <c r="F131" s="3"/>
      <c r="G131" s="3"/>
      <c r="H131" s="3"/>
      <c r="I131" s="28"/>
      <c r="J131" s="52"/>
      <c r="K131" s="35"/>
    </row>
    <row r="132" spans="2:11" ht="15.75" thickBot="1">
      <c r="B132" s="74">
        <v>22</v>
      </c>
      <c r="C132" s="3" t="s">
        <v>379</v>
      </c>
      <c r="D132" s="24" t="s">
        <v>380</v>
      </c>
      <c r="E132" s="3"/>
      <c r="F132" s="3"/>
      <c r="G132" s="3"/>
      <c r="H132" s="3"/>
      <c r="I132" s="28"/>
      <c r="J132" s="52"/>
      <c r="K132" s="35"/>
    </row>
    <row r="133" spans="2:11" ht="116.25" thickBot="1">
      <c r="B133" s="74">
        <v>23</v>
      </c>
      <c r="C133" s="3" t="s">
        <v>381</v>
      </c>
      <c r="D133" s="24" t="s">
        <v>382</v>
      </c>
      <c r="E133" s="3"/>
      <c r="F133" s="3"/>
      <c r="G133" s="3"/>
      <c r="H133" s="3"/>
      <c r="I133" s="28"/>
      <c r="J133" s="52"/>
      <c r="K133" s="35"/>
    </row>
    <row r="134" spans="2:11" ht="15.75" thickBot="1">
      <c r="B134" s="74">
        <v>24</v>
      </c>
      <c r="C134" s="3" t="s">
        <v>383</v>
      </c>
      <c r="D134" s="24" t="s">
        <v>353</v>
      </c>
      <c r="E134" s="3"/>
      <c r="F134" s="3"/>
      <c r="G134" s="3"/>
      <c r="H134" s="3"/>
      <c r="I134" s="28"/>
      <c r="J134" s="52"/>
      <c r="K134" s="35"/>
    </row>
    <row r="135" spans="2:11" ht="15.75" thickBot="1">
      <c r="B135" s="74">
        <v>25</v>
      </c>
      <c r="C135" s="3" t="s">
        <v>384</v>
      </c>
      <c r="D135" s="24" t="s">
        <v>385</v>
      </c>
      <c r="E135" s="3"/>
      <c r="F135" s="3"/>
      <c r="G135" s="3"/>
      <c r="H135" s="3"/>
      <c r="I135" s="28"/>
      <c r="J135" s="52"/>
      <c r="K135" s="35"/>
    </row>
    <row r="136" spans="2:11" ht="15.75" thickBot="1">
      <c r="B136" s="74">
        <v>26</v>
      </c>
      <c r="C136" s="3" t="s">
        <v>386</v>
      </c>
      <c r="D136" s="24" t="s">
        <v>385</v>
      </c>
      <c r="E136" s="3"/>
      <c r="F136" s="3"/>
      <c r="G136" s="3"/>
      <c r="H136" s="3"/>
      <c r="I136" s="28"/>
      <c r="J136" s="52"/>
      <c r="K136" s="35"/>
    </row>
    <row r="137" spans="2:11" ht="27" thickBot="1">
      <c r="B137" s="74">
        <v>27</v>
      </c>
      <c r="C137" s="3" t="s">
        <v>387</v>
      </c>
      <c r="D137" s="24" t="s">
        <v>353</v>
      </c>
      <c r="E137" s="3"/>
      <c r="F137" s="3"/>
      <c r="G137" s="3"/>
      <c r="H137" s="3"/>
      <c r="I137" s="28"/>
      <c r="J137" s="52"/>
      <c r="K137" s="35"/>
    </row>
    <row r="138" spans="2:11" ht="15.75" thickBot="1">
      <c r="B138" s="74">
        <v>28</v>
      </c>
      <c r="C138" s="3" t="s">
        <v>388</v>
      </c>
      <c r="D138" s="24" t="s">
        <v>385</v>
      </c>
      <c r="E138" s="3"/>
      <c r="F138" s="3"/>
      <c r="G138" s="3"/>
      <c r="H138" s="3"/>
      <c r="I138" s="28"/>
      <c r="J138" s="52"/>
      <c r="K138" s="35"/>
    </row>
    <row r="139" spans="2:11" ht="52.5" thickBot="1">
      <c r="B139" s="74">
        <v>29</v>
      </c>
      <c r="C139" s="3" t="s">
        <v>389</v>
      </c>
      <c r="D139" s="24" t="s">
        <v>353</v>
      </c>
      <c r="E139" s="3"/>
      <c r="F139" s="3"/>
      <c r="G139" s="3"/>
      <c r="H139" s="3"/>
      <c r="I139" s="28"/>
      <c r="J139" s="52"/>
      <c r="K139" s="35"/>
    </row>
    <row r="140" spans="2:11" ht="27" thickBot="1">
      <c r="B140" s="74">
        <v>30</v>
      </c>
      <c r="C140" s="3" t="s">
        <v>390</v>
      </c>
      <c r="D140" s="24" t="s">
        <v>391</v>
      </c>
      <c r="E140" s="3"/>
      <c r="F140" s="3"/>
      <c r="G140" s="3"/>
      <c r="H140" s="3"/>
      <c r="I140" s="28"/>
      <c r="J140" s="52"/>
      <c r="K140" s="35"/>
    </row>
    <row r="141" spans="2:11" ht="52.5" thickBot="1">
      <c r="B141" s="74">
        <v>31</v>
      </c>
      <c r="C141" s="3" t="s">
        <v>392</v>
      </c>
      <c r="D141" s="24" t="s">
        <v>353</v>
      </c>
      <c r="E141" s="3"/>
      <c r="F141" s="3"/>
      <c r="G141" s="3"/>
      <c r="H141" s="3"/>
      <c r="I141" s="28"/>
      <c r="J141" s="52"/>
      <c r="K141" s="35"/>
    </row>
    <row r="142" spans="2:11" ht="52.5" thickBot="1">
      <c r="B142" s="74">
        <v>32</v>
      </c>
      <c r="C142" s="3" t="s">
        <v>393</v>
      </c>
      <c r="D142" s="24" t="s">
        <v>394</v>
      </c>
      <c r="E142" s="3"/>
      <c r="F142" s="3"/>
      <c r="G142" s="3"/>
      <c r="H142" s="3"/>
      <c r="I142" s="28"/>
      <c r="J142" s="52"/>
      <c r="K142" s="35"/>
    </row>
    <row r="143" spans="2:11" ht="27" thickBot="1">
      <c r="B143" s="74">
        <v>33</v>
      </c>
      <c r="C143" s="3" t="s">
        <v>395</v>
      </c>
      <c r="D143" s="24" t="s">
        <v>396</v>
      </c>
      <c r="E143" s="3"/>
      <c r="F143" s="3"/>
      <c r="G143" s="3"/>
      <c r="H143" s="3"/>
      <c r="I143" s="28"/>
      <c r="J143" s="52"/>
      <c r="K143" s="35"/>
    </row>
    <row r="144" spans="2:11" ht="27" thickBot="1">
      <c r="B144" s="74">
        <v>34</v>
      </c>
      <c r="C144" s="3" t="s">
        <v>397</v>
      </c>
      <c r="D144" s="24" t="s">
        <v>398</v>
      </c>
      <c r="E144" s="3"/>
      <c r="F144" s="3"/>
      <c r="G144" s="3"/>
      <c r="H144" s="3"/>
      <c r="I144" s="28"/>
      <c r="J144" s="52"/>
      <c r="K144" s="35"/>
    </row>
    <row r="145" spans="2:11" ht="52.5" thickBot="1">
      <c r="B145" s="74">
        <v>35</v>
      </c>
      <c r="C145" s="3" t="s">
        <v>399</v>
      </c>
      <c r="D145" s="24" t="s">
        <v>400</v>
      </c>
      <c r="E145" s="3"/>
      <c r="F145" s="3"/>
      <c r="G145" s="3"/>
      <c r="H145" s="3"/>
      <c r="I145" s="28"/>
      <c r="J145" s="52"/>
      <c r="K145" s="35"/>
    </row>
    <row r="146" spans="2:11" ht="27" thickBot="1">
      <c r="B146" s="74">
        <v>36</v>
      </c>
      <c r="C146" s="3" t="s">
        <v>401</v>
      </c>
      <c r="D146" s="24" t="s">
        <v>400</v>
      </c>
      <c r="E146" s="3"/>
      <c r="F146" s="3"/>
      <c r="G146" s="3"/>
      <c r="H146" s="3"/>
      <c r="I146" s="28"/>
      <c r="J146" s="52"/>
      <c r="K146" s="35"/>
    </row>
    <row r="147" spans="2:11" ht="27" thickBot="1">
      <c r="B147" s="74">
        <v>37</v>
      </c>
      <c r="C147" s="3" t="s">
        <v>402</v>
      </c>
      <c r="D147" s="24" t="s">
        <v>403</v>
      </c>
      <c r="E147" s="3"/>
      <c r="F147" s="3"/>
      <c r="G147" s="3"/>
      <c r="H147" s="3"/>
      <c r="I147" s="28"/>
      <c r="J147" s="52"/>
      <c r="K147" s="35"/>
    </row>
    <row r="148" spans="2:11" ht="27" thickBot="1">
      <c r="B148" s="74">
        <v>38</v>
      </c>
      <c r="C148" s="3" t="s">
        <v>404</v>
      </c>
      <c r="D148" s="24" t="s">
        <v>400</v>
      </c>
      <c r="E148" s="3"/>
      <c r="F148" s="3"/>
      <c r="G148" s="3"/>
      <c r="H148" s="3"/>
      <c r="I148" s="28"/>
      <c r="J148" s="52"/>
      <c r="K148" s="35"/>
    </row>
    <row r="149" spans="2:11" ht="15.75" thickBot="1">
      <c r="B149" s="74">
        <v>39</v>
      </c>
      <c r="C149" s="3" t="s">
        <v>405</v>
      </c>
      <c r="D149" s="24" t="s">
        <v>400</v>
      </c>
      <c r="E149" s="3"/>
      <c r="F149" s="3"/>
      <c r="G149" s="3"/>
      <c r="H149" s="3"/>
      <c r="I149" s="28"/>
      <c r="J149" s="52"/>
      <c r="K149" s="35"/>
    </row>
    <row r="150" spans="2:11" ht="15.75" thickBot="1">
      <c r="B150" s="74">
        <v>40</v>
      </c>
      <c r="C150" s="3" t="s">
        <v>406</v>
      </c>
      <c r="D150" s="24" t="s">
        <v>407</v>
      </c>
      <c r="E150" s="3"/>
      <c r="F150" s="3"/>
      <c r="G150" s="3"/>
      <c r="H150" s="3"/>
      <c r="I150" s="28"/>
      <c r="J150" s="52"/>
      <c r="K150" s="35"/>
    </row>
    <row r="151" spans="2:11" ht="26.25">
      <c r="B151" s="75" t="s">
        <v>408</v>
      </c>
      <c r="C151" s="6" t="s">
        <v>409</v>
      </c>
      <c r="D151" s="42" t="s">
        <v>407</v>
      </c>
      <c r="E151" s="39"/>
      <c r="F151" s="39"/>
      <c r="G151" s="39"/>
      <c r="H151" s="39"/>
      <c r="I151" s="40"/>
      <c r="J151" s="52"/>
      <c r="K151" s="35"/>
    </row>
    <row r="152" spans="2:11" ht="27" thickBot="1">
      <c r="B152" s="74"/>
      <c r="C152" s="3" t="s">
        <v>410</v>
      </c>
      <c r="D152" s="43"/>
      <c r="E152" s="7"/>
      <c r="F152" s="7"/>
      <c r="G152" s="7"/>
      <c r="H152" s="7"/>
      <c r="I152" s="41"/>
      <c r="J152" s="52"/>
      <c r="K152" s="35"/>
    </row>
    <row r="153" spans="2:11" ht="27" thickBot="1">
      <c r="B153" s="74" t="s">
        <v>411</v>
      </c>
      <c r="C153" s="3" t="s">
        <v>412</v>
      </c>
      <c r="D153" s="24" t="s">
        <v>407</v>
      </c>
      <c r="E153" s="3"/>
      <c r="F153" s="3"/>
      <c r="G153" s="3"/>
      <c r="H153" s="3"/>
      <c r="I153" s="28"/>
      <c r="J153" s="52"/>
      <c r="K153" s="35"/>
    </row>
    <row r="154" spans="2:11" ht="27" thickBot="1">
      <c r="B154" s="74" t="s">
        <v>413</v>
      </c>
      <c r="C154" s="3" t="s">
        <v>414</v>
      </c>
      <c r="D154" s="24" t="s">
        <v>407</v>
      </c>
      <c r="E154" s="3"/>
      <c r="F154" s="3"/>
      <c r="G154" s="3"/>
      <c r="H154" s="3"/>
      <c r="I154" s="28"/>
      <c r="J154" s="52"/>
      <c r="K154" s="35"/>
    </row>
    <row r="155" spans="2:11" ht="27" thickBot="1">
      <c r="B155" s="74" t="s">
        <v>415</v>
      </c>
      <c r="C155" s="3" t="s">
        <v>416</v>
      </c>
      <c r="D155" s="24" t="s">
        <v>417</v>
      </c>
      <c r="E155" s="3"/>
      <c r="F155" s="3"/>
      <c r="G155" s="3"/>
      <c r="H155" s="3"/>
      <c r="I155" s="28"/>
      <c r="J155" s="52"/>
      <c r="K155" s="35"/>
    </row>
    <row r="156" spans="2:11" ht="15.75" thickBot="1">
      <c r="B156" s="74" t="s">
        <v>418</v>
      </c>
      <c r="C156" s="68" t="s">
        <v>419</v>
      </c>
      <c r="D156" s="70"/>
      <c r="E156" s="70"/>
      <c r="F156" s="70"/>
      <c r="G156" s="70"/>
      <c r="H156" s="70"/>
      <c r="I156" s="70"/>
      <c r="J156" s="32"/>
      <c r="K156" s="33"/>
    </row>
    <row r="157" spans="2:11" ht="44.25" customHeight="1" thickBot="1">
      <c r="B157" s="74">
        <v>1</v>
      </c>
      <c r="C157" s="3" t="s">
        <v>420</v>
      </c>
      <c r="D157" s="24" t="s">
        <v>316</v>
      </c>
      <c r="E157" s="3">
        <v>200000</v>
      </c>
      <c r="F157" s="3">
        <v>223000</v>
      </c>
      <c r="G157" s="3">
        <v>247000</v>
      </c>
      <c r="H157" s="3">
        <v>273000</v>
      </c>
      <c r="I157" s="28">
        <v>302000</v>
      </c>
      <c r="J157" s="52"/>
      <c r="K157" s="35" t="s">
        <v>421</v>
      </c>
    </row>
    <row r="158" spans="2:11" ht="39.75" thickBot="1">
      <c r="B158" s="74"/>
      <c r="C158" s="3" t="s">
        <v>422</v>
      </c>
      <c r="D158" s="24" t="s">
        <v>423</v>
      </c>
      <c r="E158" s="3">
        <v>170.25</v>
      </c>
      <c r="F158" s="3">
        <v>111.5</v>
      </c>
      <c r="G158" s="3">
        <v>110.8</v>
      </c>
      <c r="H158" s="3">
        <v>110.5</v>
      </c>
      <c r="I158" s="28">
        <v>110.6</v>
      </c>
      <c r="J158" s="52"/>
      <c r="K158" s="35"/>
    </row>
    <row r="159" spans="2:11" ht="18.75" thickBot="1">
      <c r="B159" s="74"/>
      <c r="C159" s="3" t="s">
        <v>319</v>
      </c>
      <c r="D159" s="24" t="s">
        <v>314</v>
      </c>
      <c r="E159" s="3">
        <v>107.4</v>
      </c>
      <c r="F159" s="3">
        <v>116.4</v>
      </c>
      <c r="G159" s="3">
        <v>106.6</v>
      </c>
      <c r="H159" s="3">
        <v>106.2</v>
      </c>
      <c r="I159" s="28">
        <v>105</v>
      </c>
      <c r="J159" s="52"/>
      <c r="K159" s="35"/>
    </row>
    <row r="160" spans="2:11" ht="35.25" customHeight="1" thickBot="1">
      <c r="B160" s="74">
        <v>2</v>
      </c>
      <c r="C160" s="3" t="s">
        <v>424</v>
      </c>
      <c r="D160" s="24" t="s">
        <v>316</v>
      </c>
      <c r="E160" s="3"/>
      <c r="F160" s="3"/>
      <c r="G160" s="3"/>
      <c r="H160" s="3"/>
      <c r="I160" s="28"/>
      <c r="J160" s="52"/>
      <c r="K160" s="35" t="s">
        <v>427</v>
      </c>
    </row>
    <row r="161" spans="2:11" ht="39.75" thickBot="1">
      <c r="B161" s="74"/>
      <c r="C161" s="3" t="s">
        <v>428</v>
      </c>
      <c r="D161" s="24" t="s">
        <v>423</v>
      </c>
      <c r="E161" s="3"/>
      <c r="F161" s="3"/>
      <c r="G161" s="3"/>
      <c r="H161" s="3"/>
      <c r="I161" s="28"/>
      <c r="J161" s="52"/>
      <c r="K161" s="35"/>
    </row>
    <row r="162" spans="2:11" ht="18.75" thickBot="1">
      <c r="B162" s="74"/>
      <c r="C162" s="3" t="s">
        <v>319</v>
      </c>
      <c r="D162" s="24" t="s">
        <v>314</v>
      </c>
      <c r="E162" s="3"/>
      <c r="F162" s="3"/>
      <c r="G162" s="3"/>
      <c r="H162" s="3"/>
      <c r="I162" s="28"/>
      <c r="J162" s="52"/>
      <c r="K162" s="35"/>
    </row>
    <row r="163" spans="2:11" ht="49.5" customHeight="1" thickBot="1">
      <c r="B163" s="74">
        <v>3</v>
      </c>
      <c r="C163" s="3" t="s">
        <v>429</v>
      </c>
      <c r="D163" s="24" t="s">
        <v>316</v>
      </c>
      <c r="E163" s="3">
        <v>3205</v>
      </c>
      <c r="F163" s="3">
        <v>3562</v>
      </c>
      <c r="G163" s="3">
        <v>3947</v>
      </c>
      <c r="H163" s="3">
        <v>4367</v>
      </c>
      <c r="I163" s="28">
        <v>4825</v>
      </c>
      <c r="J163" s="52"/>
      <c r="K163" s="35" t="s">
        <v>0</v>
      </c>
    </row>
    <row r="164" spans="2:11" ht="39.75" thickBot="1">
      <c r="B164" s="74"/>
      <c r="C164" s="3" t="s">
        <v>1</v>
      </c>
      <c r="D164" s="24" t="s">
        <v>423</v>
      </c>
      <c r="E164" s="3">
        <v>192.72</v>
      </c>
      <c r="F164" s="3">
        <v>110.8</v>
      </c>
      <c r="G164" s="3">
        <v>110.8</v>
      </c>
      <c r="H164" s="3">
        <v>110.6</v>
      </c>
      <c r="I164" s="28">
        <v>110.5</v>
      </c>
      <c r="J164" s="52"/>
      <c r="K164" s="35"/>
    </row>
    <row r="165" spans="2:11" ht="18.75" thickBot="1">
      <c r="B165" s="74"/>
      <c r="C165" s="3" t="s">
        <v>319</v>
      </c>
      <c r="D165" s="24" t="s">
        <v>314</v>
      </c>
      <c r="E165" s="3">
        <v>106.6</v>
      </c>
      <c r="F165" s="3">
        <v>111.4</v>
      </c>
      <c r="G165" s="3">
        <v>108.1</v>
      </c>
      <c r="H165" s="3">
        <v>106.3</v>
      </c>
      <c r="I165" s="28">
        <v>104.9</v>
      </c>
      <c r="J165" s="52"/>
      <c r="K165" s="35"/>
    </row>
    <row r="166" spans="2:11" ht="15.75" thickBot="1">
      <c r="B166" s="74" t="s">
        <v>2</v>
      </c>
      <c r="C166" s="68" t="s">
        <v>3</v>
      </c>
      <c r="D166" s="70"/>
      <c r="E166" s="70"/>
      <c r="F166" s="70"/>
      <c r="G166" s="70"/>
      <c r="H166" s="70"/>
      <c r="I166" s="70"/>
      <c r="J166" s="32"/>
      <c r="K166" s="33"/>
    </row>
    <row r="167" spans="2:11" ht="52.5" thickBot="1">
      <c r="B167" s="74">
        <v>1</v>
      </c>
      <c r="C167" s="3" t="s">
        <v>4</v>
      </c>
      <c r="D167" s="24" t="s">
        <v>316</v>
      </c>
      <c r="E167" s="3">
        <v>39560</v>
      </c>
      <c r="F167" s="3">
        <v>43915</v>
      </c>
      <c r="G167" s="3">
        <v>48627</v>
      </c>
      <c r="H167" s="3">
        <v>53805</v>
      </c>
      <c r="I167" s="28">
        <v>59520</v>
      </c>
      <c r="J167" s="52"/>
      <c r="K167" s="35" t="s">
        <v>5</v>
      </c>
    </row>
    <row r="168" spans="2:11" ht="39.75" thickBot="1">
      <c r="B168" s="74"/>
      <c r="C168" s="3" t="s">
        <v>7</v>
      </c>
      <c r="D168" s="24" t="s">
        <v>312</v>
      </c>
      <c r="E168" s="3">
        <v>47.07</v>
      </c>
      <c r="F168" s="3">
        <v>111</v>
      </c>
      <c r="G168" s="3">
        <v>110.7</v>
      </c>
      <c r="H168" s="3">
        <v>110.6</v>
      </c>
      <c r="I168" s="28">
        <v>110.6</v>
      </c>
      <c r="J168" s="52"/>
      <c r="K168" s="35" t="s">
        <v>6</v>
      </c>
    </row>
    <row r="169" spans="2:11" ht="18.75" thickBot="1">
      <c r="B169" s="74"/>
      <c r="C169" s="3" t="s">
        <v>319</v>
      </c>
      <c r="D169" s="24" t="s">
        <v>314</v>
      </c>
      <c r="E169" s="3">
        <v>103.3</v>
      </c>
      <c r="F169" s="3">
        <v>110.1</v>
      </c>
      <c r="G169" s="3">
        <v>107.3</v>
      </c>
      <c r="H169" s="3">
        <v>106.5</v>
      </c>
      <c r="I169" s="28">
        <v>106.2</v>
      </c>
      <c r="J169" s="52"/>
      <c r="K169" s="35"/>
    </row>
    <row r="170" spans="2:11" ht="39.75" thickBot="1">
      <c r="B170" s="74"/>
      <c r="C170" s="3" t="s">
        <v>8</v>
      </c>
      <c r="D170" s="24"/>
      <c r="E170" s="3"/>
      <c r="F170" s="3"/>
      <c r="G170" s="3"/>
      <c r="H170" s="3"/>
      <c r="I170" s="28"/>
      <c r="J170" s="52"/>
      <c r="K170" s="35"/>
    </row>
    <row r="171" spans="2:11" ht="27" thickBot="1">
      <c r="B171" s="74" t="s">
        <v>191</v>
      </c>
      <c r="C171" s="3" t="s">
        <v>9</v>
      </c>
      <c r="D171" s="24" t="s">
        <v>316</v>
      </c>
      <c r="E171" s="3">
        <v>33530</v>
      </c>
      <c r="F171" s="3">
        <v>37252</v>
      </c>
      <c r="G171" s="3">
        <v>41350</v>
      </c>
      <c r="H171" s="3">
        <v>45480</v>
      </c>
      <c r="I171" s="28">
        <v>50487</v>
      </c>
      <c r="J171" s="52"/>
      <c r="K171" s="35"/>
    </row>
    <row r="172" spans="2:11" ht="27" thickBot="1">
      <c r="B172" s="74" t="s">
        <v>192</v>
      </c>
      <c r="C172" s="3" t="s">
        <v>10</v>
      </c>
      <c r="D172" s="24" t="s">
        <v>316</v>
      </c>
      <c r="E172" s="3"/>
      <c r="F172" s="3"/>
      <c r="G172" s="3"/>
      <c r="H172" s="3"/>
      <c r="I172" s="28"/>
      <c r="J172" s="52"/>
      <c r="K172" s="35"/>
    </row>
    <row r="173" spans="2:11" ht="27" thickBot="1">
      <c r="B173" s="74" t="s">
        <v>193</v>
      </c>
      <c r="C173" s="3" t="s">
        <v>11</v>
      </c>
      <c r="D173" s="24" t="s">
        <v>316</v>
      </c>
      <c r="E173" s="3">
        <v>1128</v>
      </c>
      <c r="F173" s="3">
        <v>1253</v>
      </c>
      <c r="G173" s="3">
        <v>1392</v>
      </c>
      <c r="H173" s="3">
        <v>1545</v>
      </c>
      <c r="I173" s="28">
        <v>1715</v>
      </c>
      <c r="J173" s="52"/>
      <c r="K173" s="35"/>
    </row>
    <row r="174" spans="2:11" ht="52.5" thickBot="1">
      <c r="B174" s="74" t="s">
        <v>194</v>
      </c>
      <c r="C174" s="3" t="s">
        <v>12</v>
      </c>
      <c r="D174" s="24" t="s">
        <v>316</v>
      </c>
      <c r="E174" s="3"/>
      <c r="F174" s="3"/>
      <c r="G174" s="3"/>
      <c r="H174" s="3"/>
      <c r="I174" s="28"/>
      <c r="J174" s="52"/>
      <c r="K174" s="35"/>
    </row>
    <row r="175" spans="2:11" ht="18.75" thickBot="1">
      <c r="B175" s="74" t="s">
        <v>195</v>
      </c>
      <c r="C175" s="3" t="s">
        <v>13</v>
      </c>
      <c r="D175" s="24" t="s">
        <v>316</v>
      </c>
      <c r="E175" s="3"/>
      <c r="F175" s="3"/>
      <c r="G175" s="3"/>
      <c r="H175" s="3"/>
      <c r="I175" s="28"/>
      <c r="J175" s="52"/>
      <c r="K175" s="35"/>
    </row>
    <row r="176" spans="2:11" ht="52.5" thickBot="1">
      <c r="B176" s="74" t="s">
        <v>415</v>
      </c>
      <c r="C176" s="3" t="s">
        <v>14</v>
      </c>
      <c r="D176" s="24" t="s">
        <v>316</v>
      </c>
      <c r="E176" s="3"/>
      <c r="F176" s="3"/>
      <c r="G176" s="3"/>
      <c r="H176" s="3"/>
      <c r="I176" s="28"/>
      <c r="J176" s="52"/>
      <c r="K176" s="35"/>
    </row>
    <row r="177" spans="2:13" ht="35.25" customHeight="1">
      <c r="B177" s="75">
        <v>2</v>
      </c>
      <c r="C177" s="39" t="s">
        <v>15</v>
      </c>
      <c r="D177" s="42" t="s">
        <v>316</v>
      </c>
      <c r="E177" s="39">
        <v>39560</v>
      </c>
      <c r="F177" s="39">
        <v>43915</v>
      </c>
      <c r="G177" s="39">
        <v>48627</v>
      </c>
      <c r="H177" s="39">
        <v>53805</v>
      </c>
      <c r="I177" s="40">
        <v>59520</v>
      </c>
      <c r="J177" s="52"/>
      <c r="K177" s="35"/>
    </row>
    <row r="178" spans="2:13" ht="15.75" thickBot="1">
      <c r="B178" s="74"/>
      <c r="C178" s="7"/>
      <c r="D178" s="43"/>
      <c r="E178" s="7"/>
      <c r="F178" s="7"/>
      <c r="G178" s="7"/>
      <c r="H178" s="7"/>
      <c r="I178" s="41"/>
      <c r="J178" s="52"/>
      <c r="K178" s="35"/>
    </row>
    <row r="179" spans="2:13" ht="27" thickBot="1">
      <c r="B179" s="74" t="s">
        <v>212</v>
      </c>
      <c r="C179" s="3" t="s">
        <v>16</v>
      </c>
      <c r="D179" s="24" t="s">
        <v>316</v>
      </c>
      <c r="E179" s="3">
        <v>33535</v>
      </c>
      <c r="F179" s="3">
        <v>37252</v>
      </c>
      <c r="G179" s="3">
        <v>41227</v>
      </c>
      <c r="H179" s="3">
        <v>45553</v>
      </c>
      <c r="I179" s="28">
        <v>50385</v>
      </c>
      <c r="J179" s="52"/>
      <c r="K179" s="35"/>
    </row>
    <row r="180" spans="2:13" ht="15.75" thickBot="1">
      <c r="B180" s="74" t="s">
        <v>213</v>
      </c>
      <c r="C180" s="3" t="s">
        <v>17</v>
      </c>
      <c r="D180" s="24"/>
      <c r="E180" s="3"/>
      <c r="F180" s="3"/>
      <c r="G180" s="3"/>
      <c r="H180" s="3"/>
      <c r="I180" s="28"/>
      <c r="J180" s="52"/>
      <c r="K180" s="35"/>
    </row>
    <row r="181" spans="2:13" ht="15.75" thickBot="1">
      <c r="B181" s="74"/>
      <c r="C181" s="3" t="s">
        <v>18</v>
      </c>
      <c r="D181" s="24"/>
      <c r="E181" s="3"/>
      <c r="F181" s="3"/>
      <c r="G181" s="3"/>
      <c r="H181" s="3"/>
      <c r="I181" s="28"/>
      <c r="J181" s="52"/>
      <c r="K181" s="35"/>
    </row>
    <row r="182" spans="2:13" ht="27" thickBot="1">
      <c r="B182" s="74" t="s">
        <v>216</v>
      </c>
      <c r="C182" s="3" t="s">
        <v>19</v>
      </c>
      <c r="D182" s="24" t="s">
        <v>316</v>
      </c>
      <c r="E182" s="3"/>
      <c r="F182" s="3"/>
      <c r="G182" s="3"/>
      <c r="H182" s="3"/>
      <c r="I182" s="28"/>
      <c r="J182" s="52"/>
      <c r="K182" s="35"/>
    </row>
    <row r="183" spans="2:13" ht="27" thickBot="1">
      <c r="B183" s="74" t="s">
        <v>217</v>
      </c>
      <c r="C183" s="3" t="s">
        <v>20</v>
      </c>
      <c r="D183" s="24"/>
      <c r="E183" s="3">
        <f>E185+E186+E187</f>
        <v>5996</v>
      </c>
      <c r="F183" s="3">
        <v>6663</v>
      </c>
      <c r="G183" s="3">
        <v>7400</v>
      </c>
      <c r="H183" s="3">
        <v>8222</v>
      </c>
      <c r="I183" s="28">
        <v>9135</v>
      </c>
      <c r="J183" s="52"/>
      <c r="K183" s="35"/>
      <c r="L183">
        <f>E179+E183</f>
        <v>39531</v>
      </c>
      <c r="M183">
        <f>E177-L183</f>
        <v>29</v>
      </c>
    </row>
    <row r="184" spans="2:13" ht="15.75" thickBot="1">
      <c r="B184" s="74"/>
      <c r="C184" s="3" t="s">
        <v>18</v>
      </c>
      <c r="D184" s="24"/>
      <c r="E184" s="3"/>
      <c r="F184" s="3"/>
      <c r="G184" s="3"/>
      <c r="H184" s="3"/>
      <c r="I184" s="28"/>
      <c r="J184" s="52"/>
      <c r="K184" s="35"/>
    </row>
    <row r="185" spans="2:13" ht="27" thickBot="1">
      <c r="B185" s="74" t="s">
        <v>21</v>
      </c>
      <c r="C185" s="3" t="s">
        <v>22</v>
      </c>
      <c r="D185" s="24" t="s">
        <v>316</v>
      </c>
      <c r="E185" s="3">
        <v>264</v>
      </c>
      <c r="F185" s="3">
        <v>291</v>
      </c>
      <c r="G185" s="3">
        <v>326</v>
      </c>
      <c r="H185" s="3">
        <v>362</v>
      </c>
      <c r="I185" s="28">
        <v>402</v>
      </c>
      <c r="J185" s="52"/>
      <c r="K185" s="35"/>
    </row>
    <row r="186" spans="2:13" ht="27" thickBot="1">
      <c r="B186" s="74" t="s">
        <v>23</v>
      </c>
      <c r="C186" s="3" t="s">
        <v>24</v>
      </c>
      <c r="D186" s="24" t="s">
        <v>316</v>
      </c>
      <c r="E186" s="3">
        <v>1074</v>
      </c>
      <c r="F186" s="3">
        <v>1193</v>
      </c>
      <c r="G186" s="3">
        <v>1324</v>
      </c>
      <c r="H186" s="3">
        <v>1471</v>
      </c>
      <c r="I186" s="28">
        <v>1635</v>
      </c>
      <c r="J186" s="52"/>
      <c r="K186" s="35"/>
    </row>
    <row r="187" spans="2:13" ht="39.75" thickBot="1">
      <c r="B187" s="74" t="s">
        <v>25</v>
      </c>
      <c r="C187" s="3" t="s">
        <v>26</v>
      </c>
      <c r="D187" s="24" t="s">
        <v>316</v>
      </c>
      <c r="E187" s="3">
        <v>4658</v>
      </c>
      <c r="F187" s="3">
        <v>5144</v>
      </c>
      <c r="G187" s="3">
        <v>5715</v>
      </c>
      <c r="H187" s="3">
        <v>6349</v>
      </c>
      <c r="I187" s="28">
        <v>7054</v>
      </c>
      <c r="J187" s="52"/>
      <c r="K187" s="35"/>
    </row>
    <row r="188" spans="2:13" ht="27" thickBot="1">
      <c r="B188" s="74" t="s">
        <v>27</v>
      </c>
      <c r="C188" s="3" t="s">
        <v>28</v>
      </c>
      <c r="D188" s="24" t="s">
        <v>316</v>
      </c>
      <c r="E188" s="3"/>
      <c r="F188" s="3"/>
      <c r="G188" s="3"/>
      <c r="H188" s="3"/>
      <c r="I188" s="28"/>
      <c r="J188" s="52"/>
      <c r="K188" s="35"/>
    </row>
    <row r="189" spans="2:13" ht="27" thickBot="1">
      <c r="B189" s="74" t="s">
        <v>218</v>
      </c>
      <c r="C189" s="3" t="s">
        <v>29</v>
      </c>
      <c r="D189" s="24" t="s">
        <v>316</v>
      </c>
      <c r="E189" s="3">
        <v>29</v>
      </c>
      <c r="F189" s="3">
        <v>32</v>
      </c>
      <c r="G189" s="3">
        <v>35</v>
      </c>
      <c r="H189" s="3">
        <v>40</v>
      </c>
      <c r="I189" s="28">
        <v>44</v>
      </c>
      <c r="J189" s="52"/>
      <c r="K189" s="35"/>
    </row>
    <row r="190" spans="2:13" ht="15.75" thickBot="1">
      <c r="B190" s="74" t="s">
        <v>30</v>
      </c>
      <c r="C190" s="3" t="s">
        <v>13</v>
      </c>
      <c r="D190" s="24"/>
      <c r="E190" s="3"/>
      <c r="F190" s="3"/>
      <c r="G190" s="3"/>
      <c r="H190" s="3"/>
      <c r="I190" s="28"/>
      <c r="J190" s="52"/>
      <c r="K190" s="35"/>
    </row>
    <row r="191" spans="2:13" ht="30.75" customHeight="1">
      <c r="B191" s="75">
        <v>1</v>
      </c>
      <c r="C191" s="39" t="s">
        <v>31</v>
      </c>
      <c r="D191" s="42" t="s">
        <v>306</v>
      </c>
      <c r="E191" s="39"/>
      <c r="F191" s="39"/>
      <c r="G191" s="39"/>
      <c r="H191" s="39"/>
      <c r="I191" s="40"/>
      <c r="J191" s="52"/>
      <c r="K191" s="35" t="s">
        <v>32</v>
      </c>
    </row>
    <row r="192" spans="2:13" ht="15.75" thickBot="1">
      <c r="B192" s="74"/>
      <c r="C192" s="7"/>
      <c r="D192" s="43"/>
      <c r="E192" s="7"/>
      <c r="F192" s="7"/>
      <c r="G192" s="7"/>
      <c r="H192" s="7"/>
      <c r="I192" s="41"/>
      <c r="J192" s="52"/>
      <c r="K192" s="35"/>
    </row>
    <row r="193" spans="2:15" ht="27" thickBot="1">
      <c r="B193" s="74"/>
      <c r="C193" s="3" t="s">
        <v>321</v>
      </c>
      <c r="D193" s="24" t="s">
        <v>312</v>
      </c>
      <c r="E193" s="3"/>
      <c r="F193" s="3"/>
      <c r="G193" s="3"/>
      <c r="H193" s="3"/>
      <c r="I193" s="28"/>
      <c r="J193" s="52"/>
      <c r="K193" s="35"/>
    </row>
    <row r="194" spans="2:15" ht="18.75" thickBot="1">
      <c r="B194" s="74"/>
      <c r="C194" s="3" t="s">
        <v>319</v>
      </c>
      <c r="D194" s="24" t="s">
        <v>314</v>
      </c>
      <c r="E194" s="3"/>
      <c r="F194" s="3"/>
      <c r="G194" s="3"/>
      <c r="H194" s="3"/>
      <c r="I194" s="28"/>
      <c r="J194" s="52"/>
      <c r="K194" s="35"/>
    </row>
    <row r="195" spans="2:15" ht="52.5" thickBot="1">
      <c r="B195" s="74">
        <v>2</v>
      </c>
      <c r="C195" s="3" t="s">
        <v>33</v>
      </c>
      <c r="D195" s="24" t="s">
        <v>34</v>
      </c>
      <c r="E195" s="3"/>
      <c r="F195" s="3"/>
      <c r="G195" s="3"/>
      <c r="H195" s="3"/>
      <c r="I195" s="28"/>
      <c r="J195" s="52"/>
      <c r="K195" s="35" t="s">
        <v>35</v>
      </c>
    </row>
    <row r="196" spans="2:15" ht="33">
      <c r="B196" s="75" t="s">
        <v>212</v>
      </c>
      <c r="C196" s="6" t="s">
        <v>37</v>
      </c>
      <c r="D196" s="42" t="s">
        <v>39</v>
      </c>
      <c r="E196" s="39"/>
      <c r="F196" s="39"/>
      <c r="G196" s="39"/>
      <c r="H196" s="39"/>
      <c r="I196" s="40"/>
      <c r="J196" s="52"/>
      <c r="K196" s="35" t="s">
        <v>36</v>
      </c>
    </row>
    <row r="197" spans="2:15" ht="15.75" thickBot="1">
      <c r="B197" s="74"/>
      <c r="C197" s="3" t="s">
        <v>38</v>
      </c>
      <c r="D197" s="43"/>
      <c r="E197" s="7"/>
      <c r="F197" s="7"/>
      <c r="G197" s="7"/>
      <c r="H197" s="7"/>
      <c r="I197" s="41"/>
      <c r="J197" s="52"/>
      <c r="K197" s="36"/>
    </row>
    <row r="198" spans="2:15" ht="18.75" thickBot="1">
      <c r="B198" s="74" t="s">
        <v>213</v>
      </c>
      <c r="C198" s="3" t="s">
        <v>40</v>
      </c>
      <c r="D198" s="24" t="s">
        <v>39</v>
      </c>
      <c r="E198" s="3"/>
      <c r="F198" s="3"/>
      <c r="G198" s="3"/>
      <c r="H198" s="3"/>
      <c r="I198" s="28"/>
      <c r="J198" s="52"/>
      <c r="K198" s="36"/>
    </row>
    <row r="199" spans="2:15" ht="18.75" thickBot="1">
      <c r="B199" s="74" t="s">
        <v>214</v>
      </c>
      <c r="C199" s="3" t="s">
        <v>41</v>
      </c>
      <c r="D199" s="24" t="s">
        <v>39</v>
      </c>
      <c r="E199" s="3"/>
      <c r="F199" s="3"/>
      <c r="G199" s="3"/>
      <c r="H199" s="3"/>
      <c r="I199" s="28"/>
      <c r="J199" s="52"/>
      <c r="K199" s="36"/>
    </row>
    <row r="200" spans="2:15" ht="65.25" thickBot="1">
      <c r="B200" s="74" t="s">
        <v>215</v>
      </c>
      <c r="C200" s="3" t="s">
        <v>42</v>
      </c>
      <c r="D200" s="24" t="s">
        <v>39</v>
      </c>
      <c r="E200" s="3"/>
      <c r="F200" s="3"/>
      <c r="G200" s="3"/>
      <c r="H200" s="3"/>
      <c r="I200" s="28"/>
      <c r="J200" s="52"/>
      <c r="K200" s="36"/>
    </row>
    <row r="201" spans="2:15" ht="52.5" thickBot="1">
      <c r="B201" s="74">
        <v>3</v>
      </c>
      <c r="C201" s="3" t="s">
        <v>43</v>
      </c>
      <c r="D201" s="24" t="s">
        <v>44</v>
      </c>
      <c r="E201" s="3"/>
      <c r="F201" s="3"/>
      <c r="G201" s="3"/>
      <c r="H201" s="3"/>
      <c r="I201" s="28"/>
      <c r="J201" s="52"/>
      <c r="K201" s="35" t="s">
        <v>45</v>
      </c>
    </row>
    <row r="202" spans="2:15" ht="15.75" thickBot="1">
      <c r="B202" s="74" t="s">
        <v>46</v>
      </c>
      <c r="C202" s="68" t="s">
        <v>47</v>
      </c>
      <c r="D202" s="70"/>
      <c r="E202" s="70"/>
      <c r="F202" s="70"/>
      <c r="G202" s="70"/>
      <c r="H202" s="70"/>
      <c r="I202" s="70"/>
      <c r="J202" s="32"/>
      <c r="K202" s="33"/>
    </row>
    <row r="203" spans="2:15" ht="42" customHeight="1" thickBot="1">
      <c r="B203" s="74">
        <v>1</v>
      </c>
      <c r="C203" s="2" t="s">
        <v>48</v>
      </c>
      <c r="D203" s="26" t="s">
        <v>306</v>
      </c>
      <c r="E203" s="3"/>
      <c r="F203" s="3"/>
      <c r="G203" s="3"/>
      <c r="H203" s="3"/>
      <c r="I203" s="28"/>
      <c r="J203" s="52"/>
      <c r="K203" s="35" t="s">
        <v>49</v>
      </c>
    </row>
    <row r="204" spans="2:15" ht="102.75">
      <c r="B204" s="75">
        <v>2</v>
      </c>
      <c r="C204" s="1" t="s">
        <v>50</v>
      </c>
      <c r="D204" s="46" t="s">
        <v>52</v>
      </c>
      <c r="E204" s="39">
        <f>E207+E208</f>
        <v>67.516999999999996</v>
      </c>
      <c r="F204" s="39">
        <f>E204</f>
        <v>67.516999999999996</v>
      </c>
      <c r="G204" s="39">
        <f>E204</f>
        <v>67.516999999999996</v>
      </c>
      <c r="H204" s="39">
        <f>E204</f>
        <v>67.516999999999996</v>
      </c>
      <c r="I204" s="40">
        <f>E204</f>
        <v>67.516999999999996</v>
      </c>
      <c r="J204" s="52"/>
      <c r="K204" s="35" t="s">
        <v>425</v>
      </c>
    </row>
    <row r="205" spans="2:15" ht="15.75" thickBot="1">
      <c r="B205" s="74"/>
      <c r="C205" s="2" t="s">
        <v>51</v>
      </c>
      <c r="D205" s="47"/>
      <c r="E205" s="7"/>
      <c r="F205" s="7"/>
      <c r="G205" s="7"/>
      <c r="H205" s="7"/>
      <c r="I205" s="41"/>
      <c r="J205" s="52"/>
      <c r="K205" s="35"/>
    </row>
    <row r="206" spans="2:15" ht="15.75" thickBot="1">
      <c r="B206" s="74" t="s">
        <v>212</v>
      </c>
      <c r="C206" s="2" t="s">
        <v>53</v>
      </c>
      <c r="D206" s="26" t="s">
        <v>52</v>
      </c>
      <c r="E206" s="3"/>
      <c r="F206" s="3"/>
      <c r="G206" s="3"/>
      <c r="H206" s="3"/>
      <c r="I206" s="28"/>
      <c r="J206" s="52"/>
      <c r="K206" s="35"/>
    </row>
    <row r="207" spans="2:15" ht="15.75" thickBot="1">
      <c r="B207" s="74" t="s">
        <v>54</v>
      </c>
      <c r="C207" s="2" t="s">
        <v>55</v>
      </c>
      <c r="D207" s="26" t="s">
        <v>52</v>
      </c>
      <c r="E207" s="3">
        <v>13.92</v>
      </c>
      <c r="F207" s="3">
        <v>13.92</v>
      </c>
      <c r="G207" s="3">
        <f>E207</f>
        <v>13.92</v>
      </c>
      <c r="H207" s="3">
        <f>F207</f>
        <v>13.92</v>
      </c>
      <c r="I207" s="28">
        <f>H207</f>
        <v>13.92</v>
      </c>
      <c r="J207" s="52"/>
      <c r="K207" s="35"/>
    </row>
    <row r="208" spans="2:15" ht="15.75" thickBot="1">
      <c r="B208" s="74" t="s">
        <v>56</v>
      </c>
      <c r="C208" s="2" t="s">
        <v>57</v>
      </c>
      <c r="D208" s="26" t="s">
        <v>52</v>
      </c>
      <c r="E208" s="3">
        <v>53.597000000000001</v>
      </c>
      <c r="F208" s="3">
        <v>53.597000000000001</v>
      </c>
      <c r="G208" s="3">
        <f>F208</f>
        <v>53.597000000000001</v>
      </c>
      <c r="H208" s="3">
        <f>G208</f>
        <v>53.597000000000001</v>
      </c>
      <c r="I208" s="28">
        <f>H208</f>
        <v>53.597000000000001</v>
      </c>
      <c r="J208" s="52"/>
      <c r="K208" s="35"/>
      <c r="M208">
        <v>25.9</v>
      </c>
      <c r="N208">
        <v>24.85</v>
      </c>
      <c r="O208">
        <f>N208+M208</f>
        <v>50.75</v>
      </c>
    </row>
    <row r="209" spans="2:14" ht="39">
      <c r="B209" s="75">
        <v>3</v>
      </c>
      <c r="C209" s="44" t="s">
        <v>58</v>
      </c>
      <c r="D209" s="46" t="s">
        <v>59</v>
      </c>
      <c r="E209" s="39"/>
      <c r="F209" s="39"/>
      <c r="G209" s="39"/>
      <c r="H209" s="39"/>
      <c r="I209" s="40"/>
      <c r="J209" s="52"/>
      <c r="K209" s="35" t="s">
        <v>60</v>
      </c>
      <c r="M209">
        <v>195.03</v>
      </c>
      <c r="N209">
        <f>M208/M209</f>
        <v>0.1328000820386607</v>
      </c>
    </row>
    <row r="210" spans="2:14" ht="18.75" thickBot="1">
      <c r="B210" s="74"/>
      <c r="C210" s="45"/>
      <c r="D210" s="47"/>
      <c r="E210" s="7"/>
      <c r="F210" s="7"/>
      <c r="G210" s="7"/>
      <c r="H210" s="7"/>
      <c r="I210" s="41"/>
      <c r="J210" s="52"/>
      <c r="K210" s="35" t="s">
        <v>426</v>
      </c>
    </row>
    <row r="211" spans="2:14" ht="39.75" thickBot="1">
      <c r="B211" s="74">
        <v>4</v>
      </c>
      <c r="C211" s="2" t="s">
        <v>61</v>
      </c>
      <c r="D211" s="26" t="s">
        <v>62</v>
      </c>
      <c r="E211" s="3">
        <v>0.13</v>
      </c>
      <c r="F211" s="3">
        <v>0.13</v>
      </c>
      <c r="G211" s="3">
        <v>0.13</v>
      </c>
      <c r="H211" s="3">
        <v>0.13</v>
      </c>
      <c r="I211" s="28">
        <v>0.13</v>
      </c>
      <c r="J211" s="52"/>
      <c r="K211" s="35" t="s">
        <v>425</v>
      </c>
    </row>
    <row r="212" spans="2:14" ht="77.25">
      <c r="B212" s="75">
        <v>5</v>
      </c>
      <c r="C212" s="44" t="s">
        <v>63</v>
      </c>
      <c r="D212" s="46" t="s">
        <v>64</v>
      </c>
      <c r="E212" s="39">
        <v>98.46</v>
      </c>
      <c r="F212" s="39">
        <v>98.46</v>
      </c>
      <c r="G212" s="39">
        <v>98.46</v>
      </c>
      <c r="H212" s="39">
        <v>98.46</v>
      </c>
      <c r="I212" s="40">
        <v>98.46</v>
      </c>
      <c r="J212" s="52"/>
      <c r="K212" s="35" t="s">
        <v>65</v>
      </c>
    </row>
    <row r="213" spans="2:14" ht="17.25" thickBot="1">
      <c r="B213" s="74"/>
      <c r="C213" s="45"/>
      <c r="D213" s="47"/>
      <c r="E213" s="7"/>
      <c r="F213" s="7"/>
      <c r="G213" s="7"/>
      <c r="H213" s="7"/>
      <c r="I213" s="41"/>
      <c r="J213" s="52"/>
      <c r="K213" s="35" t="s">
        <v>66</v>
      </c>
    </row>
    <row r="214" spans="2:14" ht="15.75" thickBot="1">
      <c r="B214" s="74" t="s">
        <v>67</v>
      </c>
      <c r="C214" s="68" t="s">
        <v>68</v>
      </c>
      <c r="D214" s="70"/>
      <c r="E214" s="70"/>
      <c r="F214" s="70"/>
      <c r="G214" s="70"/>
      <c r="H214" s="70"/>
      <c r="I214" s="70"/>
      <c r="J214" s="32"/>
      <c r="K214" s="33"/>
    </row>
    <row r="215" spans="2:14" ht="39.75" thickBot="1">
      <c r="B215" s="74">
        <v>1</v>
      </c>
      <c r="C215" s="3" t="s">
        <v>69</v>
      </c>
      <c r="D215" s="24" t="s">
        <v>316</v>
      </c>
      <c r="E215" s="9">
        <f>E216+E233-979.44</f>
        <v>38895.505999999994</v>
      </c>
      <c r="F215" s="9">
        <f>F216+F233</f>
        <v>38400</v>
      </c>
      <c r="G215" s="9">
        <f>G216+G233</f>
        <v>39798.68</v>
      </c>
      <c r="H215" s="9">
        <f>H216+H233</f>
        <v>37780</v>
      </c>
      <c r="I215" s="29">
        <f>I216+I233</f>
        <v>39790</v>
      </c>
      <c r="J215" s="53"/>
      <c r="K215" s="35" t="s">
        <v>70</v>
      </c>
    </row>
    <row r="216" spans="2:14" ht="26.25">
      <c r="B216" s="75" t="s">
        <v>191</v>
      </c>
      <c r="C216" s="6" t="s">
        <v>72</v>
      </c>
      <c r="D216" s="42" t="s">
        <v>316</v>
      </c>
      <c r="E216" s="39">
        <v>21120.35</v>
      </c>
      <c r="F216" s="39">
        <v>23800</v>
      </c>
      <c r="G216" s="39">
        <v>26074.400000000001</v>
      </c>
      <c r="H216" s="39">
        <v>27080</v>
      </c>
      <c r="I216" s="40">
        <v>28590</v>
      </c>
      <c r="J216" s="52"/>
      <c r="K216" s="35" t="s">
        <v>71</v>
      </c>
    </row>
    <row r="217" spans="2:14" ht="15.75" thickBot="1">
      <c r="B217" s="74"/>
      <c r="C217" s="3" t="s">
        <v>73</v>
      </c>
      <c r="D217" s="43"/>
      <c r="E217" s="7"/>
      <c r="F217" s="7"/>
      <c r="G217" s="7"/>
      <c r="H217" s="7"/>
      <c r="I217" s="41"/>
      <c r="J217" s="52"/>
      <c r="K217" s="36"/>
    </row>
    <row r="218" spans="2:14" ht="27" thickBot="1">
      <c r="B218" s="74" t="s">
        <v>219</v>
      </c>
      <c r="C218" s="2" t="s">
        <v>74</v>
      </c>
      <c r="D218" s="24" t="s">
        <v>316</v>
      </c>
      <c r="E218" s="5">
        <v>2307.8004900000001</v>
      </c>
      <c r="F218" s="3">
        <v>2300</v>
      </c>
      <c r="G218" s="3">
        <v>2317.8000000000002</v>
      </c>
      <c r="H218" s="3">
        <v>2400</v>
      </c>
      <c r="I218" s="28">
        <v>2450</v>
      </c>
      <c r="J218" s="52"/>
      <c r="K218" s="35"/>
    </row>
    <row r="219" spans="2:14" ht="35.25" customHeight="1">
      <c r="B219" s="75" t="s">
        <v>220</v>
      </c>
      <c r="C219" s="1" t="s">
        <v>75</v>
      </c>
      <c r="D219" s="42" t="s">
        <v>316</v>
      </c>
      <c r="E219" s="39"/>
      <c r="F219" s="39"/>
      <c r="G219" s="39"/>
      <c r="H219" s="39"/>
      <c r="I219" s="40"/>
      <c r="J219" s="52"/>
      <c r="K219" s="35"/>
    </row>
    <row r="220" spans="2:14" ht="15.75" thickBot="1">
      <c r="B220" s="74"/>
      <c r="C220" s="2" t="s">
        <v>289</v>
      </c>
      <c r="D220" s="43"/>
      <c r="E220" s="7"/>
      <c r="F220" s="7"/>
      <c r="G220" s="7"/>
      <c r="H220" s="7"/>
      <c r="I220" s="41"/>
      <c r="J220" s="52"/>
      <c r="K220" s="35"/>
    </row>
    <row r="221" spans="2:14" ht="52.5" thickBot="1">
      <c r="B221" s="74" t="s">
        <v>76</v>
      </c>
      <c r="C221" s="2" t="s">
        <v>77</v>
      </c>
      <c r="D221" s="24" t="s">
        <v>316</v>
      </c>
      <c r="E221" s="3"/>
      <c r="F221" s="3"/>
      <c r="G221" s="3"/>
      <c r="H221" s="3"/>
      <c r="I221" s="28"/>
      <c r="J221" s="52"/>
      <c r="K221" s="35"/>
    </row>
    <row r="222" spans="2:14" ht="52.5" thickBot="1">
      <c r="B222" s="74" t="s">
        <v>78</v>
      </c>
      <c r="C222" s="2" t="s">
        <v>79</v>
      </c>
      <c r="D222" s="24" t="s">
        <v>316</v>
      </c>
      <c r="E222" s="3"/>
      <c r="F222" s="3"/>
      <c r="G222" s="3"/>
      <c r="H222" s="3"/>
      <c r="I222" s="28"/>
      <c r="J222" s="52"/>
      <c r="K222" s="35"/>
    </row>
    <row r="223" spans="2:14" ht="39.75" thickBot="1">
      <c r="B223" s="74" t="s">
        <v>80</v>
      </c>
      <c r="C223" s="2" t="s">
        <v>81</v>
      </c>
      <c r="D223" s="24" t="s">
        <v>316</v>
      </c>
      <c r="E223" s="3"/>
      <c r="F223" s="3">
        <v>100</v>
      </c>
      <c r="G223" s="3">
        <v>139.1</v>
      </c>
      <c r="H223" s="3">
        <v>140</v>
      </c>
      <c r="I223" s="28">
        <v>150</v>
      </c>
      <c r="J223" s="52"/>
      <c r="K223" s="35"/>
    </row>
    <row r="224" spans="2:14" ht="35.25" customHeight="1">
      <c r="B224" s="75" t="s">
        <v>221</v>
      </c>
      <c r="C224" s="1" t="s">
        <v>82</v>
      </c>
      <c r="D224" s="42" t="s">
        <v>316</v>
      </c>
      <c r="E224" s="39">
        <f>E226</f>
        <v>1057.04162</v>
      </c>
      <c r="F224" s="39">
        <f>F226</f>
        <v>800</v>
      </c>
      <c r="G224" s="39">
        <f>G226+G227</f>
        <v>12639.6</v>
      </c>
      <c r="H224" s="39">
        <f>H226+H227</f>
        <v>13200</v>
      </c>
      <c r="I224" s="39">
        <f>I226+I227</f>
        <v>14300</v>
      </c>
      <c r="J224" s="52"/>
      <c r="K224" s="35"/>
    </row>
    <row r="225" spans="2:15" ht="15.75" thickBot="1">
      <c r="B225" s="74"/>
      <c r="C225" s="2" t="s">
        <v>289</v>
      </c>
      <c r="D225" s="43"/>
      <c r="E225" s="7"/>
      <c r="F225" s="7"/>
      <c r="G225" s="7"/>
      <c r="H225" s="7"/>
      <c r="I225" s="7"/>
      <c r="J225" s="52"/>
      <c r="K225" s="35"/>
    </row>
    <row r="226" spans="2:15" ht="27" thickBot="1">
      <c r="B226" s="74" t="s">
        <v>83</v>
      </c>
      <c r="C226" s="2" t="s">
        <v>84</v>
      </c>
      <c r="D226" s="24" t="s">
        <v>316</v>
      </c>
      <c r="E226" s="5">
        <v>1057.04162</v>
      </c>
      <c r="F226" s="3">
        <v>800</v>
      </c>
      <c r="G226" s="3">
        <v>1094</v>
      </c>
      <c r="H226" s="3">
        <v>1200</v>
      </c>
      <c r="I226" s="28">
        <v>1300</v>
      </c>
      <c r="J226" s="52"/>
      <c r="K226" s="35"/>
    </row>
    <row r="227" spans="2:15" ht="27" thickBot="1">
      <c r="B227" s="74" t="s">
        <v>85</v>
      </c>
      <c r="C227" s="2" t="s">
        <v>86</v>
      </c>
      <c r="D227" s="24" t="s">
        <v>316</v>
      </c>
      <c r="E227" s="5">
        <v>11007.61829</v>
      </c>
      <c r="F227" s="3">
        <v>7000</v>
      </c>
      <c r="G227" s="3">
        <v>11545.6</v>
      </c>
      <c r="H227" s="3">
        <v>12000</v>
      </c>
      <c r="I227" s="28">
        <v>13000</v>
      </c>
      <c r="J227" s="52"/>
      <c r="K227" s="35"/>
    </row>
    <row r="228" spans="2:15" ht="65.25" thickBot="1">
      <c r="B228" s="74" t="s">
        <v>222</v>
      </c>
      <c r="C228" s="2" t="s">
        <v>87</v>
      </c>
      <c r="D228" s="24" t="s">
        <v>316</v>
      </c>
      <c r="E228" s="3"/>
      <c r="F228" s="3"/>
      <c r="G228" s="3"/>
      <c r="H228" s="3"/>
      <c r="I228" s="28"/>
      <c r="J228" s="52"/>
      <c r="K228" s="35"/>
    </row>
    <row r="229" spans="2:15" ht="65.25" thickBot="1">
      <c r="B229" s="74" t="s">
        <v>223</v>
      </c>
      <c r="C229" s="2" t="s">
        <v>88</v>
      </c>
      <c r="D229" s="24" t="s">
        <v>316</v>
      </c>
      <c r="E229" s="3">
        <v>2212.7600000000002</v>
      </c>
      <c r="F229" s="3">
        <v>3100</v>
      </c>
      <c r="G229" s="3">
        <v>2630</v>
      </c>
      <c r="H229" s="3">
        <v>2900</v>
      </c>
      <c r="I229" s="28">
        <v>3100</v>
      </c>
      <c r="J229" s="52"/>
      <c r="K229" s="35"/>
    </row>
    <row r="230" spans="2:15" ht="52.5" thickBot="1">
      <c r="B230" s="74" t="s">
        <v>224</v>
      </c>
      <c r="C230" s="2" t="s">
        <v>89</v>
      </c>
      <c r="D230" s="24" t="s">
        <v>316</v>
      </c>
      <c r="E230" s="5">
        <v>1020.45</v>
      </c>
      <c r="F230" s="3">
        <v>1100</v>
      </c>
      <c r="G230" s="3">
        <v>1150</v>
      </c>
      <c r="H230" s="3">
        <v>1200</v>
      </c>
      <c r="I230" s="28">
        <v>1250</v>
      </c>
      <c r="J230" s="52"/>
      <c r="K230" s="35"/>
    </row>
    <row r="231" spans="2:15" ht="39.75" thickBot="1">
      <c r="B231" s="74" t="s">
        <v>225</v>
      </c>
      <c r="C231" s="2" t="s">
        <v>90</v>
      </c>
      <c r="D231" s="24" t="s">
        <v>316</v>
      </c>
      <c r="E231" s="5">
        <v>1160.69479</v>
      </c>
      <c r="F231" s="3">
        <v>6500</v>
      </c>
      <c r="G231" s="3">
        <v>6000</v>
      </c>
      <c r="H231" s="3">
        <v>6000</v>
      </c>
      <c r="I231" s="28">
        <v>6000</v>
      </c>
      <c r="J231" s="52"/>
      <c r="K231" s="35"/>
    </row>
    <row r="232" spans="2:15" ht="27" thickBot="1">
      <c r="B232" s="74" t="s">
        <v>226</v>
      </c>
      <c r="C232" s="2" t="s">
        <v>91</v>
      </c>
      <c r="D232" s="24" t="s">
        <v>316</v>
      </c>
      <c r="E232" s="5">
        <v>294.28600999999998</v>
      </c>
      <c r="F232" s="3">
        <v>240</v>
      </c>
      <c r="G232" s="3">
        <v>240</v>
      </c>
      <c r="H232" s="3">
        <v>240</v>
      </c>
      <c r="I232" s="28">
        <v>240</v>
      </c>
      <c r="J232" s="52"/>
      <c r="K232" s="35"/>
    </row>
    <row r="233" spans="2:15" ht="27" thickBot="1">
      <c r="B233" s="74" t="s">
        <v>192</v>
      </c>
      <c r="C233" s="2" t="s">
        <v>92</v>
      </c>
      <c r="D233" s="24" t="s">
        <v>316</v>
      </c>
      <c r="E233" s="9">
        <f>E234+E235+E236+E237</f>
        <v>18754.596000000001</v>
      </c>
      <c r="F233" s="9">
        <f>F234+F235+F236+F237</f>
        <v>14600</v>
      </c>
      <c r="G233" s="9">
        <v>13724.28</v>
      </c>
      <c r="H233" s="9">
        <v>10700</v>
      </c>
      <c r="I233" s="29">
        <v>11200</v>
      </c>
      <c r="J233" s="53"/>
      <c r="K233" s="35"/>
      <c r="L233" s="4"/>
      <c r="M233" s="4"/>
      <c r="N233" s="4"/>
      <c r="O233" s="4"/>
    </row>
    <row r="234" spans="2:15" ht="39.75" thickBot="1">
      <c r="B234" s="74" t="s">
        <v>227</v>
      </c>
      <c r="C234" s="3" t="s">
        <v>93</v>
      </c>
      <c r="D234" s="24" t="s">
        <v>316</v>
      </c>
      <c r="E234" s="12">
        <v>10404.700000000001</v>
      </c>
      <c r="F234" s="11">
        <v>10700</v>
      </c>
      <c r="G234" s="3">
        <v>6581.2</v>
      </c>
      <c r="H234" s="3">
        <v>10000</v>
      </c>
      <c r="I234" s="28">
        <v>10000</v>
      </c>
      <c r="J234" s="52"/>
      <c r="K234" s="35"/>
    </row>
    <row r="235" spans="2:15" ht="52.5" thickBot="1">
      <c r="B235" s="74" t="s">
        <v>228</v>
      </c>
      <c r="C235" s="3" t="s">
        <v>94</v>
      </c>
      <c r="D235" s="24" t="s">
        <v>316</v>
      </c>
      <c r="E235" s="15">
        <v>6048.74</v>
      </c>
      <c r="F235" s="14">
        <v>1800</v>
      </c>
      <c r="G235" s="3">
        <v>677.9</v>
      </c>
      <c r="H235" s="3"/>
      <c r="I235" s="28"/>
      <c r="J235" s="52"/>
      <c r="K235" s="35"/>
    </row>
    <row r="236" spans="2:15" ht="39.75" thickBot="1">
      <c r="B236" s="74" t="s">
        <v>229</v>
      </c>
      <c r="C236" s="3" t="s">
        <v>95</v>
      </c>
      <c r="D236" s="24" t="s">
        <v>316</v>
      </c>
      <c r="E236" s="17">
        <v>811.01599999999996</v>
      </c>
      <c r="F236" s="7">
        <v>1000</v>
      </c>
      <c r="G236" s="3">
        <v>870.9</v>
      </c>
      <c r="H236" s="3">
        <v>700</v>
      </c>
      <c r="I236" s="28">
        <v>1200</v>
      </c>
      <c r="J236" s="52"/>
      <c r="K236" s="35"/>
    </row>
    <row r="237" spans="2:15" ht="27" thickBot="1">
      <c r="B237" s="74" t="s">
        <v>230</v>
      </c>
      <c r="C237" s="3" t="s">
        <v>96</v>
      </c>
      <c r="D237" s="24" t="s">
        <v>316</v>
      </c>
      <c r="E237" s="16">
        <v>1490.14</v>
      </c>
      <c r="F237" s="7">
        <v>1100</v>
      </c>
      <c r="G237" s="3">
        <v>5594.28</v>
      </c>
      <c r="H237" s="3"/>
      <c r="I237" s="28"/>
      <c r="J237" s="52"/>
      <c r="K237" s="35"/>
    </row>
    <row r="238" spans="2:15" ht="39.75" thickBot="1">
      <c r="B238" s="74">
        <v>2</v>
      </c>
      <c r="C238" s="3" t="s">
        <v>97</v>
      </c>
      <c r="D238" s="24" t="s">
        <v>316</v>
      </c>
      <c r="E238" s="13">
        <f>SUM(E239:E248)</f>
        <v>39159.220000000008</v>
      </c>
      <c r="F238" s="9">
        <f>SUM(F239:F248)</f>
        <v>41000</v>
      </c>
      <c r="G238" s="9">
        <f>SUM(G239:G248)</f>
        <v>42398.68</v>
      </c>
      <c r="H238" s="9">
        <f>SUM(H239:H247)</f>
        <v>40480</v>
      </c>
      <c r="I238" s="9">
        <f>SUM(I239:I247)</f>
        <v>42590</v>
      </c>
      <c r="J238" s="53"/>
      <c r="K238" s="35"/>
    </row>
    <row r="239" spans="2:15" ht="27" thickBot="1">
      <c r="B239" s="74" t="s">
        <v>212</v>
      </c>
      <c r="C239" s="3" t="s">
        <v>98</v>
      </c>
      <c r="D239" s="24" t="s">
        <v>316</v>
      </c>
      <c r="E239" s="18">
        <v>9443.02</v>
      </c>
      <c r="F239" s="3">
        <v>11300</v>
      </c>
      <c r="G239" s="3">
        <v>10470.4</v>
      </c>
      <c r="H239" s="3">
        <v>11598</v>
      </c>
      <c r="I239" s="28">
        <v>12702</v>
      </c>
      <c r="J239" s="52"/>
      <c r="K239" s="35"/>
    </row>
    <row r="240" spans="2:15" ht="27" thickBot="1">
      <c r="B240" s="74" t="s">
        <v>213</v>
      </c>
      <c r="C240" s="3" t="s">
        <v>99</v>
      </c>
      <c r="D240" s="24" t="s">
        <v>316</v>
      </c>
      <c r="E240" s="21">
        <v>298.625</v>
      </c>
      <c r="F240" s="6">
        <v>300</v>
      </c>
      <c r="G240" s="3">
        <v>310.10000000000002</v>
      </c>
      <c r="H240" s="3">
        <v>340</v>
      </c>
      <c r="I240" s="28">
        <v>340</v>
      </c>
      <c r="J240" s="52"/>
      <c r="K240" s="35"/>
    </row>
    <row r="241" spans="2:11" ht="52.5" thickBot="1">
      <c r="B241" s="74" t="s">
        <v>214</v>
      </c>
      <c r="C241" s="3" t="s">
        <v>100</v>
      </c>
      <c r="D241" s="24" t="s">
        <v>316</v>
      </c>
      <c r="E241" s="20">
        <v>528.11500000000001</v>
      </c>
      <c r="F241" s="14">
        <v>600</v>
      </c>
      <c r="G241" s="3">
        <v>400</v>
      </c>
      <c r="H241" s="3">
        <v>560</v>
      </c>
      <c r="I241" s="28">
        <v>560</v>
      </c>
      <c r="J241" s="52"/>
      <c r="K241" s="35"/>
    </row>
    <row r="242" spans="2:11" ht="27" thickBot="1">
      <c r="B242" s="74" t="s">
        <v>215</v>
      </c>
      <c r="C242" s="3" t="s">
        <v>101</v>
      </c>
      <c r="D242" s="24" t="s">
        <v>316</v>
      </c>
      <c r="E242" s="19">
        <v>2853.6</v>
      </c>
      <c r="F242" s="3">
        <v>3900</v>
      </c>
      <c r="G242" s="3">
        <v>2703.9</v>
      </c>
      <c r="H242" s="3">
        <v>2077</v>
      </c>
      <c r="I242" s="28">
        <v>2178</v>
      </c>
      <c r="J242" s="52"/>
      <c r="K242" s="35"/>
    </row>
    <row r="243" spans="2:11" ht="18.75" thickBot="1">
      <c r="B243" s="74" t="s">
        <v>231</v>
      </c>
      <c r="C243" s="3" t="s">
        <v>102</v>
      </c>
      <c r="D243" s="24" t="s">
        <v>316</v>
      </c>
      <c r="E243" s="22">
        <v>13013.94</v>
      </c>
      <c r="F243" s="3">
        <v>11000</v>
      </c>
      <c r="G243" s="3">
        <v>15994.28</v>
      </c>
      <c r="H243" s="3">
        <v>11380</v>
      </c>
      <c r="I243" s="28">
        <v>11780</v>
      </c>
      <c r="J243" s="52"/>
      <c r="K243" s="35"/>
    </row>
    <row r="244" spans="2:11" ht="18.75" thickBot="1">
      <c r="B244" s="74" t="s">
        <v>232</v>
      </c>
      <c r="C244" s="3" t="s">
        <v>103</v>
      </c>
      <c r="D244" s="24" t="s">
        <v>316</v>
      </c>
      <c r="E244" s="21">
        <v>113.24</v>
      </c>
      <c r="F244" s="3">
        <v>200</v>
      </c>
      <c r="G244" s="3">
        <v>120</v>
      </c>
      <c r="H244" s="3">
        <v>125</v>
      </c>
      <c r="I244" s="28">
        <v>130</v>
      </c>
      <c r="J244" s="52"/>
      <c r="K244" s="35"/>
    </row>
    <row r="245" spans="2:11" ht="27" thickBot="1">
      <c r="B245" s="74" t="s">
        <v>233</v>
      </c>
      <c r="C245" s="3" t="s">
        <v>104</v>
      </c>
      <c r="D245" s="24" t="s">
        <v>316</v>
      </c>
      <c r="E245" s="23">
        <v>8728.81</v>
      </c>
      <c r="F245" s="3">
        <v>9000</v>
      </c>
      <c r="G245" s="3">
        <v>7750</v>
      </c>
      <c r="H245" s="3">
        <v>9200</v>
      </c>
      <c r="I245" s="28">
        <v>9400</v>
      </c>
      <c r="J245" s="52"/>
      <c r="K245" s="35"/>
    </row>
    <row r="246" spans="2:11" ht="18.75" thickBot="1">
      <c r="B246" s="74" t="s">
        <v>234</v>
      </c>
      <c r="C246" s="3" t="s">
        <v>105</v>
      </c>
      <c r="D246" s="24" t="s">
        <v>316</v>
      </c>
      <c r="E246" s="3">
        <v>552.94000000000005</v>
      </c>
      <c r="F246" s="3">
        <v>800</v>
      </c>
      <c r="G246" s="3">
        <v>800</v>
      </c>
      <c r="H246" s="3">
        <v>1000</v>
      </c>
      <c r="I246" s="28">
        <v>1100</v>
      </c>
      <c r="J246" s="52"/>
      <c r="K246" s="35"/>
    </row>
    <row r="247" spans="2:11" ht="27" thickBot="1">
      <c r="B247" s="74" t="s">
        <v>235</v>
      </c>
      <c r="C247" s="3" t="s">
        <v>106</v>
      </c>
      <c r="D247" s="24" t="s">
        <v>316</v>
      </c>
      <c r="E247" s="21">
        <v>3626.93</v>
      </c>
      <c r="F247" s="3">
        <v>3900</v>
      </c>
      <c r="G247" s="3">
        <v>3850</v>
      </c>
      <c r="H247" s="3">
        <v>4200</v>
      </c>
      <c r="I247" s="28">
        <v>4400</v>
      </c>
      <c r="J247" s="52"/>
      <c r="K247" s="35"/>
    </row>
    <row r="248" spans="2:11" ht="27" thickBot="1">
      <c r="B248" s="74" t="s">
        <v>236</v>
      </c>
      <c r="C248" s="3" t="s">
        <v>107</v>
      </c>
      <c r="D248" s="24" t="s">
        <v>316</v>
      </c>
      <c r="E248" s="3"/>
      <c r="F248" s="3"/>
      <c r="G248" s="3"/>
      <c r="H248" s="3"/>
      <c r="I248" s="28"/>
      <c r="J248" s="52"/>
      <c r="K248" s="35"/>
    </row>
    <row r="249" spans="2:11" ht="39.75" thickBot="1">
      <c r="B249" s="74">
        <v>3</v>
      </c>
      <c r="C249" s="3" t="s">
        <v>108</v>
      </c>
      <c r="D249" s="24" t="s">
        <v>316</v>
      </c>
      <c r="E249" s="9">
        <f>E215-E238</f>
        <v>-263.71400000001449</v>
      </c>
      <c r="F249" s="3">
        <v>-2700</v>
      </c>
      <c r="G249" s="3">
        <v>-2600</v>
      </c>
      <c r="H249" s="9">
        <f>H215-H238</f>
        <v>-2700</v>
      </c>
      <c r="I249" s="9">
        <f>I215-I238</f>
        <v>-2800</v>
      </c>
      <c r="J249" s="52"/>
      <c r="K249" s="35"/>
    </row>
    <row r="250" spans="2:11" ht="27" thickBot="1">
      <c r="B250" s="74">
        <v>4</v>
      </c>
      <c r="C250" s="3" t="s">
        <v>109</v>
      </c>
      <c r="D250" s="24" t="s">
        <v>316</v>
      </c>
      <c r="E250" s="3"/>
      <c r="F250" s="3"/>
      <c r="G250" s="3"/>
      <c r="H250" s="3"/>
      <c r="I250" s="28"/>
      <c r="J250" s="52"/>
      <c r="K250" s="35"/>
    </row>
    <row r="251" spans="2:11" ht="26.25" thickBot="1">
      <c r="B251" s="74" t="s">
        <v>110</v>
      </c>
      <c r="C251" s="68" t="s">
        <v>111</v>
      </c>
      <c r="D251" s="70"/>
      <c r="E251" s="70"/>
      <c r="F251" s="70"/>
      <c r="G251" s="70"/>
      <c r="H251" s="70"/>
      <c r="I251" s="70"/>
      <c r="J251" s="32"/>
      <c r="K251" s="33"/>
    </row>
    <row r="252" spans="2:11" ht="41.25" customHeight="1" thickBot="1">
      <c r="B252" s="74">
        <v>1</v>
      </c>
      <c r="C252" s="3" t="s">
        <v>112</v>
      </c>
      <c r="D252" s="24" t="s">
        <v>273</v>
      </c>
      <c r="E252" s="3">
        <v>904</v>
      </c>
      <c r="F252" s="3">
        <v>919</v>
      </c>
      <c r="G252" s="3">
        <v>925</v>
      </c>
      <c r="H252" s="3">
        <v>930</v>
      </c>
      <c r="I252" s="28">
        <v>940</v>
      </c>
      <c r="J252" s="52"/>
      <c r="K252" s="35" t="s">
        <v>113</v>
      </c>
    </row>
    <row r="253" spans="2:11" ht="48.75" customHeight="1">
      <c r="B253" s="75">
        <v>2</v>
      </c>
      <c r="C253" s="6" t="s">
        <v>115</v>
      </c>
      <c r="D253" s="42" t="s">
        <v>273</v>
      </c>
      <c r="E253" s="39">
        <v>452</v>
      </c>
      <c r="F253" s="39">
        <v>482</v>
      </c>
      <c r="G253" s="39">
        <v>530</v>
      </c>
      <c r="H253" s="39">
        <v>531</v>
      </c>
      <c r="I253" s="40">
        <v>531</v>
      </c>
      <c r="J253" s="52"/>
      <c r="K253" s="35" t="s">
        <v>114</v>
      </c>
    </row>
    <row r="254" spans="2:11" ht="39.75" thickBot="1">
      <c r="B254" s="74"/>
      <c r="C254" s="3" t="s">
        <v>116</v>
      </c>
      <c r="D254" s="43"/>
      <c r="E254" s="7"/>
      <c r="F254" s="7"/>
      <c r="G254" s="7"/>
      <c r="H254" s="7"/>
      <c r="I254" s="41"/>
      <c r="J254" s="52"/>
      <c r="K254" s="36"/>
    </row>
    <row r="255" spans="2:11" ht="27" thickBot="1">
      <c r="B255" s="74" t="s">
        <v>212</v>
      </c>
      <c r="C255" s="3" t="s">
        <v>117</v>
      </c>
      <c r="D255" s="24" t="s">
        <v>273</v>
      </c>
      <c r="E255" s="3"/>
      <c r="F255" s="3"/>
      <c r="G255" s="3"/>
      <c r="H255" s="3"/>
      <c r="I255" s="28"/>
      <c r="J255" s="52"/>
      <c r="K255" s="36"/>
    </row>
    <row r="256" spans="2:11" ht="27" thickBot="1">
      <c r="B256" s="74" t="s">
        <v>213</v>
      </c>
      <c r="C256" s="3" t="s">
        <v>118</v>
      </c>
      <c r="D256" s="24" t="s">
        <v>273</v>
      </c>
      <c r="E256" s="3">
        <v>125</v>
      </c>
      <c r="F256" s="3">
        <v>18</v>
      </c>
      <c r="G256" s="3">
        <v>130</v>
      </c>
      <c r="H256" s="3">
        <v>130</v>
      </c>
      <c r="I256" s="28">
        <v>130</v>
      </c>
      <c r="J256" s="52"/>
      <c r="K256" s="36"/>
    </row>
    <row r="257" spans="2:11" ht="52.5" thickBot="1">
      <c r="B257" s="74" t="s">
        <v>214</v>
      </c>
      <c r="C257" s="3" t="s">
        <v>119</v>
      </c>
      <c r="D257" s="24" t="s">
        <v>273</v>
      </c>
      <c r="E257" s="3"/>
      <c r="F257" s="3"/>
      <c r="G257" s="3"/>
      <c r="H257" s="3"/>
      <c r="I257" s="28"/>
      <c r="J257" s="52"/>
      <c r="K257" s="36"/>
    </row>
    <row r="258" spans="2:11" ht="15.75" thickBot="1">
      <c r="B258" s="74" t="s">
        <v>215</v>
      </c>
      <c r="C258" s="3" t="s">
        <v>120</v>
      </c>
      <c r="D258" s="24" t="s">
        <v>273</v>
      </c>
      <c r="E258" s="3"/>
      <c r="F258" s="3"/>
      <c r="G258" s="3"/>
      <c r="H258" s="3"/>
      <c r="I258" s="28"/>
      <c r="J258" s="52"/>
      <c r="K258" s="36"/>
    </row>
    <row r="259" spans="2:11" ht="78" thickBot="1">
      <c r="B259" s="74" t="s">
        <v>231</v>
      </c>
      <c r="C259" s="3" t="s">
        <v>121</v>
      </c>
      <c r="D259" s="24" t="s">
        <v>273</v>
      </c>
      <c r="E259" s="3">
        <v>15</v>
      </c>
      <c r="F259" s="3">
        <v>15</v>
      </c>
      <c r="G259" s="3">
        <v>20</v>
      </c>
      <c r="H259" s="3">
        <v>20</v>
      </c>
      <c r="I259" s="28">
        <v>20</v>
      </c>
      <c r="J259" s="52"/>
      <c r="K259" s="36"/>
    </row>
    <row r="260" spans="2:11" ht="15.75" thickBot="1">
      <c r="B260" s="74" t="s">
        <v>232</v>
      </c>
      <c r="C260" s="3" t="s">
        <v>122</v>
      </c>
      <c r="D260" s="24" t="s">
        <v>273</v>
      </c>
      <c r="E260" s="3">
        <v>133</v>
      </c>
      <c r="F260" s="3">
        <v>135</v>
      </c>
      <c r="G260" s="3">
        <v>135</v>
      </c>
      <c r="H260" s="3">
        <v>135</v>
      </c>
      <c r="I260" s="28">
        <v>135</v>
      </c>
      <c r="J260" s="52"/>
      <c r="K260" s="36"/>
    </row>
    <row r="261" spans="2:11" ht="39.75" thickBot="1">
      <c r="B261" s="74" t="s">
        <v>233</v>
      </c>
      <c r="C261" s="3" t="s">
        <v>123</v>
      </c>
      <c r="D261" s="24" t="s">
        <v>273</v>
      </c>
      <c r="E261" s="3"/>
      <c r="F261" s="3"/>
      <c r="G261" s="3"/>
      <c r="H261" s="3"/>
      <c r="I261" s="28"/>
      <c r="J261" s="52"/>
      <c r="K261" s="36"/>
    </row>
    <row r="262" spans="2:11" ht="51" customHeight="1" thickBot="1">
      <c r="B262" s="74">
        <v>3</v>
      </c>
      <c r="C262" s="3" t="s">
        <v>127</v>
      </c>
      <c r="D262" s="24" t="s">
        <v>267</v>
      </c>
      <c r="E262" s="3">
        <v>0.38</v>
      </c>
      <c r="F262" s="3">
        <v>0.5</v>
      </c>
      <c r="G262" s="3">
        <v>0.6</v>
      </c>
      <c r="H262" s="3">
        <v>0.1</v>
      </c>
      <c r="I262" s="28">
        <v>1</v>
      </c>
      <c r="J262" s="52"/>
      <c r="K262" s="35" t="s">
        <v>128</v>
      </c>
    </row>
    <row r="263" spans="2:11" ht="78" thickBot="1">
      <c r="B263" s="74">
        <v>4</v>
      </c>
      <c r="C263" s="3" t="s">
        <v>129</v>
      </c>
      <c r="D263" s="24" t="s">
        <v>273</v>
      </c>
      <c r="E263" s="3"/>
      <c r="F263" s="3"/>
      <c r="G263" s="3"/>
      <c r="H263" s="3"/>
      <c r="I263" s="28"/>
      <c r="J263" s="52"/>
      <c r="K263" s="35" t="s">
        <v>130</v>
      </c>
    </row>
    <row r="264" spans="2:11" ht="65.25" thickBot="1">
      <c r="B264" s="74">
        <v>5</v>
      </c>
      <c r="C264" s="3" t="s">
        <v>131</v>
      </c>
      <c r="D264" s="24" t="s">
        <v>273</v>
      </c>
      <c r="E264" s="3">
        <v>13</v>
      </c>
      <c r="F264" s="3"/>
      <c r="G264" s="3"/>
      <c r="H264" s="3"/>
      <c r="I264" s="28"/>
      <c r="J264" s="52"/>
      <c r="K264" s="35"/>
    </row>
    <row r="265" spans="2:11" ht="65.25" thickBot="1">
      <c r="B265" s="74">
        <v>6</v>
      </c>
      <c r="C265" s="3" t="s">
        <v>132</v>
      </c>
      <c r="D265" s="24" t="s">
        <v>133</v>
      </c>
      <c r="E265" s="3"/>
      <c r="F265" s="3"/>
      <c r="G265" s="3"/>
      <c r="H265" s="3"/>
      <c r="I265" s="28"/>
      <c r="J265" s="52"/>
      <c r="K265" s="35" t="s">
        <v>134</v>
      </c>
    </row>
    <row r="266" spans="2:11" ht="36.75" customHeight="1" thickBot="1">
      <c r="B266" s="74">
        <v>7</v>
      </c>
      <c r="C266" s="3" t="s">
        <v>135</v>
      </c>
      <c r="D266" s="24"/>
      <c r="E266" s="3"/>
      <c r="F266" s="3"/>
      <c r="G266" s="3"/>
      <c r="H266" s="3"/>
      <c r="I266" s="28"/>
      <c r="J266" s="52"/>
      <c r="K266" s="35" t="s">
        <v>136</v>
      </c>
    </row>
    <row r="267" spans="2:11" ht="27" thickBot="1">
      <c r="B267" s="74" t="s">
        <v>237</v>
      </c>
      <c r="C267" s="3" t="s">
        <v>137</v>
      </c>
      <c r="D267" s="24"/>
      <c r="E267" s="3"/>
      <c r="F267" s="3"/>
      <c r="G267" s="3"/>
      <c r="H267" s="3"/>
      <c r="I267" s="28"/>
      <c r="J267" s="52"/>
      <c r="K267" s="35"/>
    </row>
    <row r="268" spans="2:11" ht="27" thickBot="1">
      <c r="B268" s="74" t="s">
        <v>238</v>
      </c>
      <c r="C268" s="3" t="s">
        <v>138</v>
      </c>
      <c r="D268" s="24"/>
      <c r="E268" s="3"/>
      <c r="F268" s="3"/>
      <c r="G268" s="3"/>
      <c r="H268" s="3"/>
      <c r="I268" s="28"/>
      <c r="J268" s="52"/>
      <c r="K268" s="35"/>
    </row>
    <row r="269" spans="2:11" ht="39.75" thickBot="1">
      <c r="B269" s="74">
        <v>8</v>
      </c>
      <c r="C269" s="3" t="s">
        <v>139</v>
      </c>
      <c r="D269" s="24" t="s">
        <v>140</v>
      </c>
      <c r="E269" s="3">
        <v>122</v>
      </c>
      <c r="F269" s="3">
        <v>128</v>
      </c>
      <c r="G269" s="3">
        <v>135</v>
      </c>
      <c r="H269" s="3">
        <v>142</v>
      </c>
      <c r="I269" s="28">
        <v>148</v>
      </c>
      <c r="J269" s="52"/>
      <c r="K269" s="35" t="s">
        <v>141</v>
      </c>
    </row>
    <row r="270" spans="2:11" ht="27" thickBot="1">
      <c r="B270" s="74">
        <v>9</v>
      </c>
      <c r="C270" s="3" t="s">
        <v>142</v>
      </c>
      <c r="D270" s="24" t="s">
        <v>140</v>
      </c>
      <c r="E270" s="3"/>
      <c r="F270" s="3"/>
      <c r="G270" s="3"/>
      <c r="H270" s="3"/>
      <c r="I270" s="28"/>
      <c r="J270" s="52"/>
      <c r="K270" s="35"/>
    </row>
    <row r="271" spans="2:11" ht="66.75" thickBot="1">
      <c r="B271" s="74">
        <v>10</v>
      </c>
      <c r="C271" s="3" t="s">
        <v>143</v>
      </c>
      <c r="D271" s="24" t="s">
        <v>144</v>
      </c>
      <c r="E271" s="3">
        <v>22525</v>
      </c>
      <c r="F271" s="3">
        <v>23651</v>
      </c>
      <c r="G271" s="3">
        <v>24834</v>
      </c>
      <c r="H271" s="3">
        <v>26076</v>
      </c>
      <c r="I271" s="28">
        <v>27380</v>
      </c>
      <c r="J271" s="52"/>
      <c r="K271" s="35" t="s">
        <v>145</v>
      </c>
    </row>
    <row r="272" spans="2:11" ht="26.25" thickBot="1">
      <c r="B272" s="74" t="s">
        <v>146</v>
      </c>
      <c r="C272" s="68" t="s">
        <v>147</v>
      </c>
      <c r="D272" s="70"/>
      <c r="E272" s="70"/>
      <c r="F272" s="70"/>
      <c r="G272" s="70"/>
      <c r="H272" s="70"/>
      <c r="I272" s="70"/>
      <c r="J272" s="32"/>
      <c r="K272" s="33"/>
    </row>
    <row r="273" spans="2:11" ht="65.25" thickBot="1">
      <c r="B273" s="74">
        <v>1</v>
      </c>
      <c r="C273" s="3" t="s">
        <v>148</v>
      </c>
      <c r="D273" s="24"/>
      <c r="E273" s="3"/>
      <c r="F273" s="3"/>
      <c r="G273" s="3"/>
      <c r="H273" s="3"/>
      <c r="I273" s="28"/>
      <c r="J273" s="52"/>
      <c r="K273" s="35" t="s">
        <v>149</v>
      </c>
    </row>
    <row r="274" spans="2:11" ht="15.75" thickBot="1">
      <c r="B274" s="74" t="s">
        <v>191</v>
      </c>
      <c r="C274" s="3" t="s">
        <v>150</v>
      </c>
      <c r="D274" s="24" t="s">
        <v>151</v>
      </c>
      <c r="E274" s="3">
        <v>2</v>
      </c>
      <c r="F274" s="3">
        <v>2</v>
      </c>
      <c r="G274" s="3">
        <v>2</v>
      </c>
      <c r="H274" s="3">
        <v>2</v>
      </c>
      <c r="I274" s="28">
        <v>2</v>
      </c>
      <c r="J274" s="52"/>
      <c r="K274" s="35"/>
    </row>
    <row r="275" spans="2:11" ht="27" thickBot="1">
      <c r="B275" s="74" t="s">
        <v>192</v>
      </c>
      <c r="C275" s="3" t="s">
        <v>152</v>
      </c>
      <c r="D275" s="24" t="s">
        <v>151</v>
      </c>
      <c r="E275" s="3">
        <v>1</v>
      </c>
      <c r="F275" s="3">
        <v>1</v>
      </c>
      <c r="G275" s="3">
        <v>1</v>
      </c>
      <c r="H275" s="3">
        <v>1</v>
      </c>
      <c r="I275" s="28">
        <v>1</v>
      </c>
      <c r="J275" s="52"/>
      <c r="K275" s="35"/>
    </row>
    <row r="276" spans="2:11" ht="15.75" thickBot="1">
      <c r="B276" s="74" t="s">
        <v>193</v>
      </c>
      <c r="C276" s="3" t="s">
        <v>153</v>
      </c>
      <c r="D276" s="24" t="s">
        <v>151</v>
      </c>
      <c r="E276" s="3"/>
      <c r="F276" s="3"/>
      <c r="G276" s="3"/>
      <c r="H276" s="3"/>
      <c r="I276" s="28"/>
      <c r="J276" s="52"/>
      <c r="K276" s="35"/>
    </row>
    <row r="277" spans="2:11" ht="39.75" thickBot="1">
      <c r="B277" s="74" t="s">
        <v>194</v>
      </c>
      <c r="C277" s="3" t="s">
        <v>154</v>
      </c>
      <c r="D277" s="24" t="s">
        <v>155</v>
      </c>
      <c r="E277" s="3">
        <v>1</v>
      </c>
      <c r="F277" s="3">
        <v>1</v>
      </c>
      <c r="G277" s="3">
        <v>1</v>
      </c>
      <c r="H277" s="3">
        <v>1</v>
      </c>
      <c r="I277" s="28">
        <v>1</v>
      </c>
      <c r="J277" s="52"/>
      <c r="K277" s="35"/>
    </row>
    <row r="278" spans="2:11" ht="15.75" thickBot="1">
      <c r="B278" s="74" t="s">
        <v>195</v>
      </c>
      <c r="C278" s="3" t="s">
        <v>156</v>
      </c>
      <c r="D278" s="24" t="s">
        <v>133</v>
      </c>
      <c r="E278" s="3">
        <v>8</v>
      </c>
      <c r="F278" s="3">
        <v>8</v>
      </c>
      <c r="G278" s="3">
        <v>8</v>
      </c>
      <c r="H278" s="3">
        <v>8</v>
      </c>
      <c r="I278" s="28">
        <v>8</v>
      </c>
      <c r="J278" s="52"/>
      <c r="K278" s="35"/>
    </row>
    <row r="279" spans="2:11" ht="27" thickBot="1">
      <c r="B279" s="74" t="s">
        <v>196</v>
      </c>
      <c r="C279" s="3" t="s">
        <v>157</v>
      </c>
      <c r="D279" s="24"/>
      <c r="E279" s="3"/>
      <c r="F279" s="3"/>
      <c r="G279" s="3"/>
      <c r="H279" s="3"/>
      <c r="I279" s="28"/>
      <c r="J279" s="52"/>
      <c r="K279" s="35"/>
    </row>
    <row r="280" spans="2:11" ht="52.5" thickBot="1">
      <c r="B280" s="74">
        <v>2</v>
      </c>
      <c r="C280" s="3" t="s">
        <v>158</v>
      </c>
      <c r="D280" s="24" t="s">
        <v>273</v>
      </c>
      <c r="E280" s="3">
        <v>215</v>
      </c>
      <c r="F280" s="3">
        <v>20</v>
      </c>
      <c r="G280" s="3">
        <v>225</v>
      </c>
      <c r="H280" s="3">
        <v>230</v>
      </c>
      <c r="I280" s="28">
        <v>235</v>
      </c>
      <c r="J280" s="52"/>
      <c r="K280" s="35" t="s">
        <v>159</v>
      </c>
    </row>
    <row r="281" spans="2:11" ht="27" thickBot="1">
      <c r="B281" s="74">
        <v>3</v>
      </c>
      <c r="C281" s="3" t="s">
        <v>160</v>
      </c>
      <c r="D281" s="24" t="s">
        <v>273</v>
      </c>
      <c r="E281" s="3">
        <v>257</v>
      </c>
      <c r="F281" s="3">
        <v>260</v>
      </c>
      <c r="G281" s="3">
        <v>265</v>
      </c>
      <c r="H281" s="3">
        <v>270</v>
      </c>
      <c r="I281" s="28">
        <v>271</v>
      </c>
      <c r="J281" s="52"/>
      <c r="K281" s="35"/>
    </row>
    <row r="282" spans="2:11" ht="15.75" thickBot="1">
      <c r="B282" s="74" t="s">
        <v>197</v>
      </c>
      <c r="C282" s="3" t="s">
        <v>161</v>
      </c>
      <c r="D282" s="24" t="s">
        <v>273</v>
      </c>
      <c r="E282" s="3">
        <v>257</v>
      </c>
      <c r="F282" s="3">
        <v>260</v>
      </c>
      <c r="G282" s="3">
        <v>265</v>
      </c>
      <c r="H282" s="3">
        <v>270</v>
      </c>
      <c r="I282" s="28">
        <v>271</v>
      </c>
      <c r="J282" s="52"/>
      <c r="K282" s="35"/>
    </row>
    <row r="283" spans="2:11" ht="39.75" thickBot="1">
      <c r="B283" s="74" t="s">
        <v>198</v>
      </c>
      <c r="C283" s="3" t="s">
        <v>162</v>
      </c>
      <c r="D283" s="24" t="s">
        <v>273</v>
      </c>
      <c r="E283" s="3"/>
      <c r="F283" s="3"/>
      <c r="G283" s="3"/>
      <c r="H283" s="3"/>
      <c r="I283" s="28"/>
      <c r="J283" s="52"/>
      <c r="K283" s="35"/>
    </row>
    <row r="284" spans="2:11" ht="39.75" thickBot="1">
      <c r="B284" s="74" t="s">
        <v>199</v>
      </c>
      <c r="C284" s="3" t="s">
        <v>163</v>
      </c>
      <c r="D284" s="24" t="s">
        <v>273</v>
      </c>
      <c r="E284" s="3"/>
      <c r="F284" s="3"/>
      <c r="G284" s="3"/>
      <c r="H284" s="3"/>
      <c r="I284" s="28"/>
      <c r="J284" s="52"/>
      <c r="K284" s="35"/>
    </row>
    <row r="285" spans="2:11" ht="39.75" thickBot="1">
      <c r="B285" s="74" t="s">
        <v>200</v>
      </c>
      <c r="C285" s="3" t="s">
        <v>164</v>
      </c>
      <c r="D285" s="24" t="s">
        <v>273</v>
      </c>
      <c r="E285" s="3"/>
      <c r="F285" s="3"/>
      <c r="G285" s="3"/>
      <c r="H285" s="3"/>
      <c r="I285" s="28"/>
      <c r="J285" s="52"/>
      <c r="K285" s="35"/>
    </row>
    <row r="286" spans="2:11" ht="27" thickBot="1">
      <c r="B286" s="74">
        <v>4</v>
      </c>
      <c r="C286" s="3" t="s">
        <v>165</v>
      </c>
      <c r="D286" s="24" t="s">
        <v>273</v>
      </c>
      <c r="E286" s="3"/>
      <c r="F286" s="3"/>
      <c r="G286" s="3"/>
      <c r="H286" s="3"/>
      <c r="I286" s="28"/>
      <c r="J286" s="52"/>
      <c r="K286" s="35" t="s">
        <v>166</v>
      </c>
    </row>
    <row r="287" spans="2:11" ht="39.75" thickBot="1">
      <c r="B287" s="74" t="s">
        <v>239</v>
      </c>
      <c r="C287" s="3" t="s">
        <v>163</v>
      </c>
      <c r="D287" s="24" t="s">
        <v>273</v>
      </c>
      <c r="E287" s="3"/>
      <c r="F287" s="3"/>
      <c r="G287" s="3"/>
      <c r="H287" s="3"/>
      <c r="I287" s="28"/>
      <c r="J287" s="52"/>
      <c r="K287" s="35"/>
    </row>
    <row r="288" spans="2:11" ht="39.75" thickBot="1">
      <c r="B288" s="74" t="s">
        <v>240</v>
      </c>
      <c r="C288" s="3" t="s">
        <v>167</v>
      </c>
      <c r="D288" s="24" t="s">
        <v>273</v>
      </c>
      <c r="E288" s="3"/>
      <c r="F288" s="3"/>
      <c r="G288" s="3"/>
      <c r="H288" s="3"/>
      <c r="I288" s="28"/>
      <c r="J288" s="52"/>
      <c r="K288" s="35"/>
    </row>
    <row r="289" spans="2:11" ht="27" thickBot="1">
      <c r="B289" s="74">
        <v>5</v>
      </c>
      <c r="C289" s="3" t="s">
        <v>168</v>
      </c>
      <c r="D289" s="24"/>
      <c r="E289" s="3"/>
      <c r="F289" s="3"/>
      <c r="G289" s="3"/>
      <c r="H289" s="3"/>
      <c r="I289" s="28"/>
      <c r="J289" s="52"/>
      <c r="K289" s="35" t="s">
        <v>169</v>
      </c>
    </row>
    <row r="290" spans="2:11" ht="18.75" thickBot="1">
      <c r="B290" s="74" t="s">
        <v>241</v>
      </c>
      <c r="C290" s="3" t="s">
        <v>170</v>
      </c>
      <c r="D290" s="24" t="s">
        <v>171</v>
      </c>
      <c r="E290" s="3"/>
      <c r="F290" s="3"/>
      <c r="G290" s="3"/>
      <c r="H290" s="3"/>
      <c r="I290" s="28"/>
      <c r="J290" s="52"/>
      <c r="K290" s="35"/>
    </row>
    <row r="291" spans="2:11" ht="39.75" thickBot="1">
      <c r="B291" s="74" t="s">
        <v>242</v>
      </c>
      <c r="C291" s="3" t="s">
        <v>172</v>
      </c>
      <c r="D291" s="24" t="s">
        <v>173</v>
      </c>
      <c r="E291" s="3">
        <v>283</v>
      </c>
      <c r="F291" s="3">
        <f>E291</f>
        <v>283</v>
      </c>
      <c r="G291" s="3">
        <f>E291</f>
        <v>283</v>
      </c>
      <c r="H291" s="3">
        <f>E291</f>
        <v>283</v>
      </c>
      <c r="I291" s="28">
        <f>E291</f>
        <v>283</v>
      </c>
      <c r="J291" s="52"/>
      <c r="K291" s="35"/>
    </row>
    <row r="292" spans="2:11" ht="27" thickBot="1">
      <c r="B292" s="74" t="s">
        <v>243</v>
      </c>
      <c r="C292" s="3" t="s">
        <v>174</v>
      </c>
      <c r="D292" s="24" t="s">
        <v>173</v>
      </c>
      <c r="E292" s="3"/>
      <c r="F292" s="3"/>
      <c r="G292" s="3"/>
      <c r="H292" s="3"/>
      <c r="I292" s="28"/>
      <c r="J292" s="52"/>
      <c r="K292" s="35"/>
    </row>
    <row r="293" spans="2:11" ht="18.75" thickBot="1">
      <c r="B293" s="74" t="s">
        <v>244</v>
      </c>
      <c r="C293" s="3" t="s">
        <v>175</v>
      </c>
      <c r="D293" s="24" t="s">
        <v>176</v>
      </c>
      <c r="E293" s="3">
        <v>3.3</v>
      </c>
      <c r="F293" s="3">
        <v>3.3</v>
      </c>
      <c r="G293" s="3">
        <v>3.3</v>
      </c>
      <c r="H293" s="3">
        <v>3.3</v>
      </c>
      <c r="I293" s="28">
        <f t="shared" ref="I293:I299" si="3">E293</f>
        <v>3.3</v>
      </c>
      <c r="J293" s="52"/>
      <c r="K293" s="35"/>
    </row>
    <row r="294" spans="2:11" ht="27" thickBot="1">
      <c r="B294" s="74" t="s">
        <v>245</v>
      </c>
      <c r="C294" s="3" t="s">
        <v>177</v>
      </c>
      <c r="D294" s="24" t="s">
        <v>176</v>
      </c>
      <c r="E294" s="3">
        <v>15</v>
      </c>
      <c r="F294" s="3">
        <v>15</v>
      </c>
      <c r="G294" s="3">
        <v>15</v>
      </c>
      <c r="H294" s="3">
        <v>15</v>
      </c>
      <c r="I294" s="28">
        <f t="shared" si="3"/>
        <v>15</v>
      </c>
      <c r="J294" s="52"/>
      <c r="K294" s="35"/>
    </row>
    <row r="295" spans="2:11" ht="73.5" customHeight="1" thickBot="1">
      <c r="B295" s="74" t="s">
        <v>246</v>
      </c>
      <c r="C295" s="3" t="s">
        <v>178</v>
      </c>
      <c r="D295" s="24" t="s">
        <v>179</v>
      </c>
      <c r="E295" s="3">
        <v>17</v>
      </c>
      <c r="F295" s="3">
        <v>17</v>
      </c>
      <c r="G295" s="3">
        <v>17</v>
      </c>
      <c r="H295" s="3">
        <v>17</v>
      </c>
      <c r="I295" s="28">
        <f t="shared" si="3"/>
        <v>17</v>
      </c>
      <c r="J295" s="52"/>
      <c r="K295" s="35"/>
    </row>
    <row r="296" spans="2:11" ht="27" thickBot="1">
      <c r="B296" s="74" t="s">
        <v>247</v>
      </c>
      <c r="C296" s="3" t="s">
        <v>180</v>
      </c>
      <c r="D296" s="24" t="s">
        <v>181</v>
      </c>
      <c r="E296" s="3">
        <v>48</v>
      </c>
      <c r="F296" s="3">
        <v>48</v>
      </c>
      <c r="G296" s="3">
        <v>48</v>
      </c>
      <c r="H296" s="3">
        <v>48</v>
      </c>
      <c r="I296" s="28">
        <f t="shared" si="3"/>
        <v>48</v>
      </c>
      <c r="J296" s="52"/>
      <c r="K296" s="35"/>
    </row>
    <row r="297" spans="2:11" ht="27" thickBot="1">
      <c r="B297" s="74" t="s">
        <v>248</v>
      </c>
      <c r="C297" s="3" t="s">
        <v>182</v>
      </c>
      <c r="D297" s="24" t="s">
        <v>181</v>
      </c>
      <c r="E297" s="3">
        <v>17</v>
      </c>
      <c r="F297" s="3">
        <v>17</v>
      </c>
      <c r="G297" s="3">
        <v>17</v>
      </c>
      <c r="H297" s="3">
        <v>17</v>
      </c>
      <c r="I297" s="28">
        <f t="shared" si="3"/>
        <v>17</v>
      </c>
      <c r="J297" s="52"/>
      <c r="K297" s="35"/>
    </row>
    <row r="298" spans="2:11" ht="48" customHeight="1" thickBot="1">
      <c r="B298" s="74" t="s">
        <v>249</v>
      </c>
      <c r="C298" s="3" t="s">
        <v>183</v>
      </c>
      <c r="D298" s="24" t="s">
        <v>184</v>
      </c>
      <c r="E298" s="3">
        <v>547</v>
      </c>
      <c r="F298" s="3">
        <v>547</v>
      </c>
      <c r="G298" s="3">
        <v>547</v>
      </c>
      <c r="H298" s="3">
        <v>547</v>
      </c>
      <c r="I298" s="28">
        <f t="shared" si="3"/>
        <v>547</v>
      </c>
      <c r="J298" s="52"/>
      <c r="K298" s="35"/>
    </row>
    <row r="299" spans="2:11" ht="61.5" customHeight="1" thickBot="1">
      <c r="B299" s="74">
        <v>6</v>
      </c>
      <c r="C299" s="3" t="s">
        <v>185</v>
      </c>
      <c r="D299" s="24" t="s">
        <v>186</v>
      </c>
      <c r="E299" s="3">
        <v>100</v>
      </c>
      <c r="F299" s="3">
        <v>100</v>
      </c>
      <c r="G299" s="3">
        <v>100</v>
      </c>
      <c r="H299" s="3">
        <v>100</v>
      </c>
      <c r="I299" s="28">
        <f t="shared" si="3"/>
        <v>100</v>
      </c>
      <c r="J299" s="54"/>
      <c r="K299" s="37" t="s">
        <v>187</v>
      </c>
    </row>
    <row r="301" spans="2:11" ht="409.5" customHeight="1"/>
    <row r="302" spans="2:11" ht="54" customHeight="1">
      <c r="B302" s="76" t="s">
        <v>188</v>
      </c>
      <c r="C302" s="71"/>
      <c r="D302" s="71"/>
      <c r="E302" s="71"/>
      <c r="F302" s="71"/>
      <c r="G302" s="71"/>
      <c r="H302" s="71"/>
      <c r="I302" s="71"/>
      <c r="J302" s="55"/>
      <c r="K302" s="38"/>
    </row>
    <row r="303" spans="2:11" ht="54" customHeight="1">
      <c r="B303" s="76" t="s">
        <v>189</v>
      </c>
      <c r="C303" s="71"/>
      <c r="D303" s="71"/>
      <c r="E303" s="71"/>
      <c r="F303" s="71"/>
      <c r="G303" s="71"/>
      <c r="H303" s="71"/>
      <c r="I303" s="71"/>
      <c r="J303" s="55"/>
      <c r="K303" s="38"/>
    </row>
    <row r="304" spans="2:11" ht="102" customHeight="1">
      <c r="B304" s="76" t="s">
        <v>190</v>
      </c>
      <c r="C304" s="71"/>
      <c r="D304" s="71"/>
      <c r="E304" s="71"/>
      <c r="F304" s="71"/>
      <c r="G304" s="71"/>
      <c r="H304" s="71"/>
      <c r="I304" s="71"/>
      <c r="J304" s="55"/>
      <c r="K304" s="38"/>
    </row>
  </sheetData>
  <mergeCells count="4">
    <mergeCell ref="B4:I4"/>
    <mergeCell ref="D1:I1"/>
    <mergeCell ref="D2:I2"/>
    <mergeCell ref="D3:I3"/>
  </mergeCells>
  <phoneticPr fontId="0" type="noConversion"/>
  <hyperlinks>
    <hyperlink ref="C36" location="_ftn1" display="_ftn1"/>
    <hyperlink ref="C38" location="_ftn2" display="_ftn2"/>
    <hyperlink ref="D38" location="_ftn3" display="_ftn3"/>
    <hyperlink ref="B302" location="_ftnref1" display="_ftnref1"/>
    <hyperlink ref="B303" location="_ftnref2" display="_ftnref2"/>
    <hyperlink ref="B304" location="_ftnref3" display="_ftnref3"/>
  </hyperlinks>
  <pageMargins left="0.39370078740157483" right="0.19685039370078741" top="0.35433070866141736" bottom="0.19685039370078741" header="0.31496062992125984" footer="0.31496062992125984"/>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Лист1</vt:lpstr>
      <vt:lpstr>Лист2</vt:lpstr>
      <vt:lpstr>Лист3</vt:lpstr>
      <vt:lpstr>Лист1!_ftn1</vt:lpstr>
      <vt:lpstr>Лист1!_ftn2</vt:lpstr>
      <vt:lpstr>Лист1!_ftn3</vt:lpstr>
      <vt:lpstr>Лист1!_ftnref1</vt:lpstr>
      <vt:lpstr>Лист1!_ftnref2</vt:lpstr>
      <vt:lpstr>Лист1!_ftnref3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2015-10-29T06:58:02Z</cp:lastPrinted>
  <dcterms:created xsi:type="dcterms:W3CDTF">2006-09-28T05:33:49Z</dcterms:created>
  <dcterms:modified xsi:type="dcterms:W3CDTF">2016-01-12T09:14:29Z</dcterms:modified>
</cp:coreProperties>
</file>