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  <definedName name="_xlnm.Print_Area" localSheetId="4">'Приложение 5'!$A$1:$E$48</definedName>
  </definedNames>
  <calcPr fullCalcOnLoad="1"/>
</workbook>
</file>

<file path=xl/sharedStrings.xml><?xml version="1.0" encoding="utf-8"?>
<sst xmlns="http://schemas.openxmlformats.org/spreadsheetml/2006/main" count="513" uniqueCount="341">
  <si>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</si>
  <si>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</si>
  <si>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</si>
  <si>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</si>
  <si>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</si>
  <si>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</si>
  <si>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</si>
  <si>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</si>
  <si>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</si>
  <si>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</si>
  <si>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</si>
  <si>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</si>
  <si>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</si>
  <si>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</si>
  <si>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</si>
  <si>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</si>
  <si>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</si>
  <si>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</si>
  <si>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</si>
  <si>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</si>
  <si>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</si>
  <si>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</si>
  <si>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</si>
  <si>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</si>
  <si>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</si>
  <si>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</si>
  <si>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</si>
  <si>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</si>
  <si>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</si>
  <si>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</si>
  <si>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</si>
  <si>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</si>
  <si>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</si>
  <si>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</si>
  <si>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</si>
  <si>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</si>
  <si>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</si>
  <si>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</si>
  <si>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</si>
  <si>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</si>
  <si>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</si>
  <si>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</si>
  <si>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</si>
  <si>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</si>
  <si>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</si>
  <si>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</si>
  <si>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</si>
  <si>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</si>
  <si>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</si>
  <si>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</si>
  <si>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</si>
  <si>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</si>
  <si>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</si>
  <si>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</si>
  <si>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</si>
  <si>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</si>
  <si>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</si>
  <si>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</si>
  <si>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</si>
  <si>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</si>
  <si>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</si>
  <si>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</si>
  <si>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</si>
  <si>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</si>
  <si>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</si>
  <si>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</si>
  <si>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</si>
  <si>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</si>
  <si>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</si>
  <si>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</si>
  <si>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</si>
  <si>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</si>
  <si>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</si>
  <si>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</si>
  <si>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</si>
  <si>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</si>
  <si>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</si>
  <si>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</si>
  <si>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</si>
  <si>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</si>
  <si>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</si>
  <si>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</si>
  <si>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</si>
  <si>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</si>
  <si>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</si>
  <si>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</si>
  <si>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</si>
  <si>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</si>
  <si>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</si>
  <si>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</si>
  <si>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</si>
  <si>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</si>
  <si>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</si>
  <si>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</si>
  <si>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</si>
  <si>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</si>
  <si>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</si>
  <si>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</si>
  <si>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</si>
  <si>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</si>
  <si>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</si>
  <si>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</si>
  <si>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</si>
  <si>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</si>
  <si>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</si>
  <si>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</si>
  <si>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</si>
  <si>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</si>
  <si>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</si>
  <si>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</si>
  <si>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</si>
  <si>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</si>
  <si>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</si>
  <si>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</si>
  <si>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</si>
  <si>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</si>
  <si>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</si>
  <si>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</si>
  <si>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</si>
  <si>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</si>
  <si>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</si>
  <si>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</si>
  <si>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</si>
  <si>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</si>
  <si>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</si>
  <si>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</si>
  <si>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</si>
  <si>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</si>
  <si>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</si>
  <si>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</si>
  <si>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</si>
  <si>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</si>
  <si>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</si>
  <si>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</si>
  <si>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</si>
  <si>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</si>
  <si>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</si>
  <si>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</si>
  <si>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</si>
  <si>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</si>
  <si>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</si>
  <si>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</si>
  <si>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</si>
  <si>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</si>
  <si>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</si>
  <si>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</si>
  <si>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</si>
  <si>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</si>
  <si>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</si>
  <si>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</si>
  <si>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</si>
  <si>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</si>
  <si>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</si>
  <si>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</si>
  <si>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</si>
  <si>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</si>
  <si>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</si>
  <si>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</si>
  <si>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</si>
  <si>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</si>
  <si>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</si>
  <si>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</si>
  <si>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</si>
  <si>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</si>
  <si>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</si>
  <si>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</si>
  <si>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</si>
  <si>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</si>
  <si>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</si>
  <si>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</si>
  <si>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</si>
  <si>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</si>
  <si>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</si>
  <si>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</si>
  <si>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</si>
  <si>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</si>
  <si>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</si>
  <si>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</si>
  <si>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</si>
  <si>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</si>
  <si>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</si>
  <si>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</si>
  <si>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</si>
  <si>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</si>
  <si>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</si>
  <si>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</si>
  <si>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</si>
  <si>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</si>
  <si>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</si>
  <si>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</si>
  <si>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</si>
  <si>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</si>
  <si>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</si>
  <si>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</si>
  <si>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</si>
  <si>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</si>
  <si>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</si>
  <si>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</si>
  <si>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</si>
  <si>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</si>
  <si>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</si>
  <si>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</si>
  <si>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</si>
  <si>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</si>
  <si>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</si>
  <si>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</si>
  <si>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</si>
  <si>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</si>
  <si>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</si>
  <si>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</si>
  <si>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</si>
  <si>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</si>
  <si>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</si>
  <si>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</si>
  <si>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</si>
  <si>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</si>
  <si>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</si>
  <si>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</si>
  <si>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</si>
  <si>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</si>
  <si>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</si>
  <si>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</si>
  <si>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</si>
  <si>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</si>
  <si>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</si>
  <si>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</si>
  <si>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</si>
  <si>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</si>
  <si>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</si>
  <si>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</si>
  <si>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</si>
  <si>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</si>
  <si>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</si>
  <si>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</si>
  <si>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</si>
  <si>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</si>
  <si>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</si>
  <si>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</si>
  <si>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</si>
  <si>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</si>
  <si>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</si>
  <si>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</si>
  <si>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</si>
  <si>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</si>
  <si>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</si>
  <si>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</si>
  <si>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</si>
  <si>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</si>
  <si>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</si>
  <si>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</si>
  <si>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</si>
  <si>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</si>
  <si>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</si>
  <si>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</si>
  <si>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</si>
  <si>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</si>
  <si>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</si>
  <si>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</si>
  <si>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</si>
  <si>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</si>
  <si>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</si>
  <si>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</si>
  <si>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</si>
  <si>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</si>
  <si>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</si>
  <si>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</si>
  <si>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</si>
  <si>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</si>
  <si>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</si>
  <si>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</si>
  <si>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Объем запланированных средств на  20 15 г.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</si>
  <si>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</si>
  <si>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</si>
  <si>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</si>
  <si>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</si>
  <si>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</si>
  <si>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</si>
  <si>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</si>
  <si>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</si>
  <si>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</si>
  <si>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</si>
  <si>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</si>
  <si>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r>
      <t xml:space="preserve">                                      4. Сельское хозяйство  </t>
    </r>
    <r>
      <rPr>
        <b/>
        <i/>
        <sz val="10"/>
        <rFont val="Times New Roman Cyr"/>
        <family val="0"/>
      </rPr>
      <t>(по крупным и средним организациям)</t>
    </r>
  </si>
  <si>
    <t>(указать название предприятия и вид деятельности  по ОКВЭД) ЗАО "Текос-Индустрия"</t>
  </si>
  <si>
    <t xml:space="preserve"> - обрабатывающие производства </t>
  </si>
  <si>
    <t xml:space="preserve">                       за  2015 год</t>
  </si>
  <si>
    <t>Поддержка малого и среднего предпринимательства</t>
  </si>
  <si>
    <t>Оценка недвижимости, признание прав и регулирование отношений по муниципальной собственности</t>
  </si>
  <si>
    <t>Подпрограмма № 1  «Создание условий для устойчивого
 экономического развития»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</si>
  <si>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</si>
  <si>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первичных мер пожарной безопасности в границах населенных пунктов поселения</t>
  </si>
  <si>
    <t>Подпрограмма №2«Обеспечение безопасности»</t>
  </si>
  <si>
    <t>прочие мероприятия по ремонту и содержанию автомобильных дорог, дорожных сооружений местного значения</t>
  </si>
  <si>
    <t>Обеспечение безопасности дорожного движения на территории Дружногорского городского поселения.</t>
  </si>
  <si>
    <t>ремонт автомобильных дорог общего пользования местного значения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</si>
  <si>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</si>
  <si>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проектов местных инициатив граждан в рамках софинансирования расходных обязательств на реализацию Областного закона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</si>
  <si>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Подпрограмма №3"Содержание и развитие улично-дорожной сети»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</si>
  <si>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</si>
  <si>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</si>
  <si>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</si>
  <si>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Субсидия на возмещение затрат по проведению обследования  технического состояния строительных конструкций муниципального жилого фонда Дружногорского городского поселения</t>
  </si>
  <si>
    <t>Мероприятия в области коммунального хозяйства</t>
  </si>
  <si>
    <t>Озеленение</t>
  </si>
  <si>
    <t>Организация и содержание мест захоронений</t>
  </si>
  <si>
    <t>Прочие мероприятия по благоустройству  поселения</t>
  </si>
  <si>
    <t>Мероприятия по энергосбережению и повышению энергетической эффективности муниципальных объектов</t>
  </si>
  <si>
    <t>Обеспечение деятельности подведомственных учреждений</t>
  </si>
  <si>
    <t>Уличное освещение</t>
  </si>
  <si>
    <t>Подпрограмма №4 "ЖКХ и благоустройство территории»</t>
  </si>
  <si>
    <t>Обеспечение деятельности подведомственных учреждений (ДК)</t>
  </si>
  <si>
    <t>Мероприятия по обеспечению деятельности подведомственных учреждений             (Библиотеки)</t>
  </si>
  <si>
    <t>Проведение культурно - досуговых мероприятий</t>
  </si>
  <si>
    <t>Обеспечение выплат стимулирующего характера работникам муниципальных учреждений культуры</t>
  </si>
  <si>
    <t>Подпрограмма №5«Развитие культуры, организация праздничных мероприятий»</t>
  </si>
  <si>
    <t>Организация временных оплачиваемых рабочих мест для несовершеннолетних граждан на территории поселения</t>
  </si>
  <si>
    <t>Физкультурно-оздоровительная работа и спортивные мероприятия</t>
  </si>
  <si>
    <t>Подпрограмма № 6 «Развитие физической культуры, спорта и молодежной политики»</t>
  </si>
  <si>
    <t>Объем  выделенных средств в рамках программы за 2015 г.</t>
  </si>
  <si>
    <t>январь-декабрь  2015 года</t>
  </si>
  <si>
    <t>+16</t>
  </si>
  <si>
    <t>+6</t>
  </si>
  <si>
    <t>500</t>
  </si>
  <si>
    <t>+5</t>
  </si>
  <si>
    <t>-9</t>
  </si>
  <si>
    <t>+45</t>
  </si>
  <si>
    <t>+0,5</t>
  </si>
  <si>
    <t xml:space="preserve"> Ленинградской области за  2015 г.</t>
  </si>
  <si>
    <t xml:space="preserve"> 2015 г. отчет</t>
  </si>
  <si>
    <t>40/81</t>
  </si>
  <si>
    <t>23/25</t>
  </si>
  <si>
    <t>65/61</t>
  </si>
  <si>
    <t>* данные по ЗАО "Текос-Индустрия"и ООО "Завод Дружная Горка"</t>
  </si>
  <si>
    <t xml:space="preserve"> - обрабатывающие производства*</t>
  </si>
  <si>
    <t>58/49</t>
  </si>
  <si>
    <t>89,2/80,3</t>
  </si>
  <si>
    <t>31/68</t>
  </si>
  <si>
    <t>10/15</t>
  </si>
  <si>
    <t>43,5/60</t>
  </si>
  <si>
    <t>77,5/84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</si>
  <si>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0"/>
      </rPr>
      <t>(по крупным и средним организациям)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</si>
</sst>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?"/>
    <numFmt numFmtId="171" formatCode="0.0"/>
  </numFmts>
  <fonts count="6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sz val="8"/>
      <name val="Arial Cyr"/>
      <family val="0"/>
    </font>
    <font>
      <b/>
      <i/>
      <sz val="12"/>
      <name val="Times New Roman CYR"/>
      <family val="0"/>
    </font>
    <font>
      <sz val="10"/>
      <color indexed="8"/>
      <name val="Times New Roman CYR"/>
      <family val="0"/>
    </font>
    <font>
      <u val="single"/>
      <sz val="12"/>
      <color indexed="8"/>
      <name val="Times New Roman CYR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7"/>
      <color indexed="8"/>
      <name val="Times New Roman CYR"/>
      <family val="0"/>
    </font>
    <font>
      <sz val="10"/>
      <color indexed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13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/>
    </xf>
    <xf numFmtId="0" fontId="55" fillId="0" borderId="10" xfId="52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5" fillId="0" borderId="23" xfId="52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" fontId="1" fillId="0" borderId="2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3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/>
    </xf>
    <xf numFmtId="4" fontId="57" fillId="0" borderId="10" xfId="0" applyNumberFormat="1" applyFont="1" applyBorder="1" applyAlignment="1">
      <alignment horizontal="right" vertical="center" wrapText="1"/>
    </xf>
    <xf numFmtId="170" fontId="57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3" fontId="58" fillId="0" borderId="10" xfId="0" applyNumberFormat="1" applyFont="1" applyBorder="1" applyAlignment="1">
      <alignment horizontal="center" wrapText="1"/>
    </xf>
    <xf numFmtId="170" fontId="57" fillId="0" borderId="10" xfId="0" applyNumberFormat="1" applyFont="1" applyBorder="1" applyAlignment="1">
      <alignment horizontal="left" wrapText="1"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49" fontId="5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49" fontId="57" fillId="0" borderId="0" xfId="0" applyNumberFormat="1" applyFont="1" applyBorder="1" applyAlignment="1">
      <alignment horizontal="right" vertical="center"/>
    </xf>
    <xf numFmtId="4" fontId="59" fillId="0" borderId="0" xfId="0" applyNumberFormat="1" applyFont="1" applyBorder="1" applyAlignment="1">
      <alignment horizontal="center" vertical="top"/>
    </xf>
    <xf numFmtId="0" fontId="34" fillId="24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top" wrapText="1"/>
    </xf>
    <xf numFmtId="0" fontId="59" fillId="0" borderId="10" xfId="0" applyNumberFormat="1" applyFont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9" fontId="57" fillId="0" borderId="40" xfId="0" applyNumberFormat="1" applyFont="1" applyBorder="1" applyAlignment="1">
      <alignment horizontal="right" vertical="center"/>
    </xf>
    <xf numFmtId="4" fontId="56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/>
    </xf>
    <xf numFmtId="4" fontId="53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/>
    </xf>
    <xf numFmtId="4" fontId="57" fillId="0" borderId="0" xfId="0" applyNumberFormat="1" applyFont="1" applyBorder="1" applyAlignment="1">
      <alignment horizontal="right" vertical="center"/>
    </xf>
    <xf numFmtId="4" fontId="57" fillId="0" borderId="0" xfId="0" applyNumberFormat="1" applyFont="1" applyBorder="1" applyAlignment="1">
      <alignment horizontal="right" vertical="center" wrapText="1"/>
    </xf>
    <xf numFmtId="3" fontId="60" fillId="24" borderId="10" xfId="0" applyNumberFormat="1" applyFont="1" applyFill="1" applyBorder="1" applyAlignment="1">
      <alignment horizontal="center" wrapText="1"/>
    </xf>
    <xf numFmtId="0" fontId="60" fillId="24" borderId="10" xfId="0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71" fontId="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1" fillId="0" borderId="0" xfId="0" applyFont="1" applyAlignment="1">
      <alignment/>
    </xf>
    <xf numFmtId="0" fontId="27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54" fillId="0" borderId="48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42" xfId="0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justify"/>
    </xf>
    <xf numFmtId="0" fontId="10" fillId="0" borderId="41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vertical="justify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5" xfId="0" applyNumberFormat="1" applyFont="1" applyFill="1" applyBorder="1" applyAlignment="1">
      <alignment horizontal="center" vertical="center" wrapText="1"/>
    </xf>
    <xf numFmtId="4" fontId="25" fillId="0" borderId="5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left" vertical="center" wrapText="1" indent="4"/>
    </xf>
    <xf numFmtId="3" fontId="60" fillId="24" borderId="10" xfId="0" applyNumberFormat="1" applyFont="1" applyFill="1" applyBorder="1" applyAlignment="1">
      <alignment horizontal="center" wrapText="1"/>
    </xf>
    <xf numFmtId="0" fontId="60" fillId="2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view="pageBreakPreview" zoomScaleSheetLayoutView="100" zoomScalePageLayoutView="0" workbookViewId="0" topLeftCell="A1">
      <selection activeCell="D166" sqref="D166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1" customWidth="1"/>
    <col min="6" max="6" width="28.625" style="61" hidden="1" customWidth="1"/>
    <col min="7" max="7" width="8.00390625" style="61" customWidth="1"/>
    <col min="8" max="8" width="147.00390625" style="61" customWidth="1"/>
    <col min="9" max="9" width="141.00390625" style="1" customWidth="1"/>
    <col min="10" max="10" width="119.25390625" style="171" customWidth="1"/>
    <col min="11" max="11" width="8.875" style="1" customWidth="1"/>
    <col min="12" max="12" width="6.00390625" style="61" customWidth="1"/>
    <col min="13" max="13" width="8.375" style="164" customWidth="1"/>
    <col min="14" max="14" width="8.875" style="1" customWidth="1"/>
    <col min="15" max="15" width="10.875" style="1" bestFit="1" customWidth="1"/>
    <col min="16" max="16384" width="8.875" style="1" customWidth="1"/>
  </cols>
  <sheetData>
    <row r="1" spans="1:5" ht="13.5" customHeight="1">
      <c r="A1" s="288" t="s">
        <v>81</v>
      </c>
      <c r="B1" s="288"/>
      <c r="C1" s="288"/>
      <c r="D1" s="288"/>
      <c r="E1" s="288"/>
    </row>
    <row r="2" spans="1:5" ht="17.25" customHeight="1">
      <c r="A2" s="291" t="s">
        <v>48</v>
      </c>
      <c r="B2" s="291"/>
      <c r="C2" s="291"/>
      <c r="D2" s="291"/>
      <c r="E2" s="291"/>
    </row>
    <row r="3" spans="1:5" ht="17.25" customHeight="1">
      <c r="A3" s="295" t="s">
        <v>262</v>
      </c>
      <c r="B3" s="295"/>
      <c r="C3" s="295"/>
      <c r="D3" s="295"/>
      <c r="E3" s="295"/>
    </row>
    <row r="4" spans="1:5" ht="13.5" customHeight="1">
      <c r="A4" s="275" t="s">
        <v>228</v>
      </c>
      <c r="B4" s="275"/>
      <c r="C4" s="275"/>
      <c r="D4" s="275"/>
      <c r="E4" s="275"/>
    </row>
    <row r="5" spans="1:5" ht="17.25" customHeight="1">
      <c r="A5" s="292" t="s">
        <v>327</v>
      </c>
      <c r="B5" s="292"/>
      <c r="C5" s="292"/>
      <c r="D5" s="292"/>
      <c r="E5" s="292"/>
    </row>
    <row r="6" spans="1:5" ht="13.5" customHeight="1" thickBot="1">
      <c r="A6" s="66"/>
      <c r="B6" s="43"/>
      <c r="C6" s="66"/>
      <c r="D6" s="43"/>
      <c r="E6" s="67"/>
    </row>
    <row r="7" spans="1:5" ht="24" customHeight="1">
      <c r="A7" s="279" t="s">
        <v>0</v>
      </c>
      <c r="B7" s="293" t="s">
        <v>1</v>
      </c>
      <c r="C7" s="281" t="s">
        <v>82</v>
      </c>
      <c r="D7" s="286" t="s">
        <v>328</v>
      </c>
      <c r="E7" s="296" t="s">
        <v>193</v>
      </c>
    </row>
    <row r="8" spans="1:10" ht="30" customHeight="1" thickBot="1">
      <c r="A8" s="280"/>
      <c r="B8" s="294"/>
      <c r="C8" s="282"/>
      <c r="D8" s="287"/>
      <c r="E8" s="297"/>
      <c r="J8" s="171">
        <v>2014</v>
      </c>
    </row>
    <row r="9" spans="1:5" ht="15" customHeight="1" thickBot="1">
      <c r="A9" s="258" t="s">
        <v>83</v>
      </c>
      <c r="B9" s="259"/>
      <c r="C9" s="259"/>
      <c r="D9" s="289"/>
      <c r="E9" s="290"/>
    </row>
    <row r="10" spans="1:10" ht="25.5">
      <c r="A10" s="68" t="s">
        <v>2</v>
      </c>
      <c r="B10" s="69" t="s">
        <v>167</v>
      </c>
      <c r="C10" s="70" t="s">
        <v>3</v>
      </c>
      <c r="D10" s="148">
        <v>6182</v>
      </c>
      <c r="E10" s="126">
        <f aca="true" t="shared" si="0" ref="E10:E17">D10/J10*100</f>
        <v>100.35714285714286</v>
      </c>
      <c r="J10" s="171">
        <v>6160</v>
      </c>
    </row>
    <row r="11" spans="1:13" s="43" customFormat="1" ht="12.75">
      <c r="A11" s="71" t="s">
        <v>4</v>
      </c>
      <c r="B11" s="72" t="s">
        <v>194</v>
      </c>
      <c r="C11" s="45" t="s">
        <v>3</v>
      </c>
      <c r="D11" s="140">
        <v>48</v>
      </c>
      <c r="E11" s="126">
        <f t="shared" si="0"/>
        <v>73.84615384615385</v>
      </c>
      <c r="F11" s="188"/>
      <c r="G11" s="188"/>
      <c r="H11" s="188"/>
      <c r="J11" s="225">
        <v>65</v>
      </c>
      <c r="L11" s="188"/>
      <c r="M11" s="189"/>
    </row>
    <row r="12" spans="1:13" s="43" customFormat="1" ht="12.75">
      <c r="A12" s="71" t="s">
        <v>5</v>
      </c>
      <c r="B12" s="72" t="s">
        <v>84</v>
      </c>
      <c r="C12" s="45" t="s">
        <v>3</v>
      </c>
      <c r="D12" s="140">
        <v>93</v>
      </c>
      <c r="E12" s="126">
        <f t="shared" si="0"/>
        <v>95.87628865979381</v>
      </c>
      <c r="F12" s="188"/>
      <c r="G12" s="188"/>
      <c r="H12" s="188"/>
      <c r="J12" s="225">
        <v>97</v>
      </c>
      <c r="L12" s="188"/>
      <c r="M12" s="189"/>
    </row>
    <row r="13" spans="1:13" s="43" customFormat="1" ht="12.75">
      <c r="A13" s="71" t="s">
        <v>56</v>
      </c>
      <c r="B13" s="72" t="s">
        <v>165</v>
      </c>
      <c r="C13" s="45" t="s">
        <v>3</v>
      </c>
      <c r="D13" s="140">
        <v>-38</v>
      </c>
      <c r="E13" s="126">
        <f t="shared" si="0"/>
        <v>-62.295081967213115</v>
      </c>
      <c r="F13" s="188"/>
      <c r="G13" s="188"/>
      <c r="H13" s="188"/>
      <c r="J13" s="225">
        <v>61</v>
      </c>
      <c r="L13" s="188"/>
      <c r="M13" s="189"/>
    </row>
    <row r="14" spans="1:13" s="43" customFormat="1" ht="12.75">
      <c r="A14" s="190" t="s">
        <v>75</v>
      </c>
      <c r="B14" s="72" t="s">
        <v>90</v>
      </c>
      <c r="C14" s="191" t="s">
        <v>223</v>
      </c>
      <c r="D14" s="44">
        <f>D11/6</f>
        <v>8</v>
      </c>
      <c r="E14" s="126">
        <f t="shared" si="0"/>
        <v>76.19047619047619</v>
      </c>
      <c r="F14" s="188"/>
      <c r="G14" s="188"/>
      <c r="H14" s="188"/>
      <c r="J14" s="225">
        <v>10.5</v>
      </c>
      <c r="L14" s="188"/>
      <c r="M14" s="189"/>
    </row>
    <row r="15" spans="1:13" s="43" customFormat="1" ht="12.75">
      <c r="A15" s="71" t="s">
        <v>74</v>
      </c>
      <c r="B15" s="72" t="s">
        <v>91</v>
      </c>
      <c r="C15" s="191" t="s">
        <v>223</v>
      </c>
      <c r="D15" s="193">
        <f>D12/6</f>
        <v>15.5</v>
      </c>
      <c r="E15" s="126">
        <f t="shared" si="0"/>
        <v>98.72611464968153</v>
      </c>
      <c r="F15" s="188"/>
      <c r="G15" s="188"/>
      <c r="H15" s="188"/>
      <c r="J15" s="225">
        <v>15.7</v>
      </c>
      <c r="L15" s="188"/>
      <c r="M15" s="189"/>
    </row>
    <row r="16" spans="1:13" s="43" customFormat="1" ht="12.75">
      <c r="A16" s="190" t="s">
        <v>76</v>
      </c>
      <c r="B16" s="72" t="s">
        <v>92</v>
      </c>
      <c r="C16" s="191" t="s">
        <v>223</v>
      </c>
      <c r="D16" s="193">
        <f>(D11-D12)/6</f>
        <v>-7.5</v>
      </c>
      <c r="E16" s="126">
        <f t="shared" si="0"/>
        <v>144.23076923076923</v>
      </c>
      <c r="F16" s="188"/>
      <c r="G16" s="188"/>
      <c r="H16" s="188"/>
      <c r="J16" s="225">
        <v>-5.2</v>
      </c>
      <c r="L16" s="188"/>
      <c r="M16" s="189"/>
    </row>
    <row r="17" spans="1:13" s="43" customFormat="1" ht="13.5" customHeight="1" thickBot="1">
      <c r="A17" s="192" t="s">
        <v>164</v>
      </c>
      <c r="B17" s="73" t="s">
        <v>77</v>
      </c>
      <c r="C17" s="191" t="s">
        <v>223</v>
      </c>
      <c r="D17" s="224">
        <f>D13/6</f>
        <v>-6.333333333333333</v>
      </c>
      <c r="E17" s="126">
        <f t="shared" si="0"/>
        <v>-62.091503267973856</v>
      </c>
      <c r="F17" s="188"/>
      <c r="G17" s="188"/>
      <c r="H17" s="188"/>
      <c r="J17" s="225">
        <v>10.2</v>
      </c>
      <c r="L17" s="188"/>
      <c r="M17" s="189"/>
    </row>
    <row r="18" spans="1:10" ht="15" customHeight="1" thickBot="1">
      <c r="A18" s="258" t="s">
        <v>224</v>
      </c>
      <c r="B18" s="259"/>
      <c r="C18" s="259"/>
      <c r="D18" s="259"/>
      <c r="E18" s="260"/>
      <c r="J18" s="226"/>
    </row>
    <row r="19" spans="1:15" s="171" customFormat="1" ht="25.5" customHeight="1">
      <c r="A19" s="271" t="s">
        <v>49</v>
      </c>
      <c r="B19" s="173" t="s">
        <v>275</v>
      </c>
      <c r="C19" s="174" t="s">
        <v>3</v>
      </c>
      <c r="D19" s="187">
        <f>D21+D23+D27+D28+D30+D31</f>
        <v>479</v>
      </c>
      <c r="E19" s="175">
        <f>D19/J19*100</f>
        <v>105.97345132743364</v>
      </c>
      <c r="F19" s="170"/>
      <c r="G19" s="170"/>
      <c r="H19" s="170"/>
      <c r="J19" s="171">
        <v>452</v>
      </c>
      <c r="K19" s="171">
        <v>272</v>
      </c>
      <c r="L19" s="170">
        <v>95</v>
      </c>
      <c r="M19" s="172">
        <v>89</v>
      </c>
      <c r="N19" s="171">
        <v>23</v>
      </c>
      <c r="O19" s="171">
        <f>N19+M19+L19+K19</f>
        <v>479</v>
      </c>
    </row>
    <row r="20" spans="1:13" s="171" customFormat="1" ht="11.25" customHeight="1">
      <c r="A20" s="262"/>
      <c r="B20" s="241" t="s">
        <v>229</v>
      </c>
      <c r="C20" s="242"/>
      <c r="D20" s="242"/>
      <c r="E20" s="243"/>
      <c r="F20" s="170"/>
      <c r="G20" s="170"/>
      <c r="H20" s="170"/>
      <c r="L20" s="170"/>
      <c r="M20" s="172"/>
    </row>
    <row r="21" spans="1:13" s="171" customFormat="1" ht="12.75">
      <c r="A21" s="262"/>
      <c r="B21" s="176" t="s">
        <v>25</v>
      </c>
      <c r="C21" s="76" t="s">
        <v>3</v>
      </c>
      <c r="D21" s="77">
        <v>95</v>
      </c>
      <c r="E21" s="78">
        <f>D21/J21*100</f>
        <v>95.95959595959596</v>
      </c>
      <c r="F21" s="170"/>
      <c r="G21" s="170"/>
      <c r="H21" s="170"/>
      <c r="J21" s="171">
        <v>99</v>
      </c>
      <c r="L21" s="170"/>
      <c r="M21" s="172"/>
    </row>
    <row r="22" spans="1:13" s="171" customFormat="1" ht="12.75">
      <c r="A22" s="262"/>
      <c r="B22" s="176" t="s">
        <v>26</v>
      </c>
      <c r="C22" s="76" t="s">
        <v>3</v>
      </c>
      <c r="D22" s="77"/>
      <c r="E22" s="78"/>
      <c r="F22" s="170"/>
      <c r="G22" s="170"/>
      <c r="H22" s="170"/>
      <c r="L22" s="170"/>
      <c r="M22" s="172"/>
    </row>
    <row r="23" spans="1:13" s="171" customFormat="1" ht="12.75">
      <c r="A23" s="262"/>
      <c r="B23" s="176" t="s">
        <v>276</v>
      </c>
      <c r="C23" s="76" t="s">
        <v>3</v>
      </c>
      <c r="D23" s="77">
        <v>112</v>
      </c>
      <c r="E23" s="78">
        <f>D23/J23*100</f>
        <v>89.60000000000001</v>
      </c>
      <c r="F23" s="170"/>
      <c r="G23" s="170"/>
      <c r="H23" s="170"/>
      <c r="J23" s="171">
        <v>125</v>
      </c>
      <c r="L23" s="170"/>
      <c r="M23" s="172"/>
    </row>
    <row r="24" spans="1:13" s="171" customFormat="1" ht="12.75" customHeight="1">
      <c r="A24" s="262"/>
      <c r="B24" s="176" t="s">
        <v>27</v>
      </c>
      <c r="C24" s="76" t="s">
        <v>3</v>
      </c>
      <c r="D24" s="77"/>
      <c r="E24" s="78"/>
      <c r="F24" s="170"/>
      <c r="G24" s="170"/>
      <c r="H24" s="170"/>
      <c r="L24" s="170"/>
      <c r="M24" s="172"/>
    </row>
    <row r="25" spans="1:13" s="171" customFormat="1" ht="12.75">
      <c r="A25" s="262"/>
      <c r="B25" s="176" t="s">
        <v>19</v>
      </c>
      <c r="C25" s="76" t="s">
        <v>3</v>
      </c>
      <c r="D25" s="77"/>
      <c r="E25" s="78"/>
      <c r="F25" s="170"/>
      <c r="G25" s="170"/>
      <c r="H25" s="170"/>
      <c r="L25" s="170"/>
      <c r="M25" s="172"/>
    </row>
    <row r="26" spans="1:13" s="171" customFormat="1" ht="37.5" customHeight="1">
      <c r="A26" s="262"/>
      <c r="B26" s="176" t="s">
        <v>28</v>
      </c>
      <c r="C26" s="76" t="s">
        <v>3</v>
      </c>
      <c r="D26" s="77"/>
      <c r="E26" s="78"/>
      <c r="F26" s="170"/>
      <c r="G26" s="170"/>
      <c r="H26" s="170"/>
      <c r="J26" s="171">
        <v>15</v>
      </c>
      <c r="L26" s="170"/>
      <c r="M26" s="172"/>
    </row>
    <row r="27" spans="1:13" s="171" customFormat="1" ht="12.75">
      <c r="A27" s="262"/>
      <c r="B27" s="176" t="s">
        <v>29</v>
      </c>
      <c r="C27" s="76" t="s">
        <v>3</v>
      </c>
      <c r="D27" s="77">
        <v>124</v>
      </c>
      <c r="E27" s="78"/>
      <c r="F27" s="170"/>
      <c r="G27" s="170"/>
      <c r="H27" s="170"/>
      <c r="J27" s="171">
        <v>133</v>
      </c>
      <c r="L27" s="170"/>
      <c r="M27" s="172"/>
    </row>
    <row r="28" spans="1:13" s="171" customFormat="1" ht="12.75">
      <c r="A28" s="262"/>
      <c r="B28" s="176" t="s">
        <v>24</v>
      </c>
      <c r="C28" s="76" t="s">
        <v>3</v>
      </c>
      <c r="D28" s="77">
        <v>81</v>
      </c>
      <c r="E28" s="78">
        <f>D28/J28*100</f>
        <v>103.84615384615385</v>
      </c>
      <c r="F28" s="170"/>
      <c r="G28" s="170"/>
      <c r="H28" s="170"/>
      <c r="J28" s="171">
        <v>78</v>
      </c>
      <c r="L28" s="170"/>
      <c r="M28" s="172"/>
    </row>
    <row r="29" spans="1:13" s="171" customFormat="1" ht="12.75">
      <c r="A29" s="262"/>
      <c r="B29" s="176" t="s">
        <v>30</v>
      </c>
      <c r="C29" s="76" t="s">
        <v>3</v>
      </c>
      <c r="D29" s="77"/>
      <c r="E29" s="78"/>
      <c r="F29" s="170"/>
      <c r="G29" s="170"/>
      <c r="H29" s="170"/>
      <c r="L29" s="170"/>
      <c r="M29" s="172"/>
    </row>
    <row r="30" spans="1:13" s="171" customFormat="1" ht="25.5">
      <c r="A30" s="262"/>
      <c r="B30" s="176" t="s">
        <v>268</v>
      </c>
      <c r="C30" s="76" t="s">
        <v>3</v>
      </c>
      <c r="D30" s="77">
        <v>38</v>
      </c>
      <c r="E30" s="78">
        <f>D30/J30*100</f>
        <v>84.44444444444444</v>
      </c>
      <c r="F30" s="170"/>
      <c r="G30" s="170"/>
      <c r="H30" s="170"/>
      <c r="J30" s="171">
        <v>45</v>
      </c>
      <c r="L30" s="170"/>
      <c r="M30" s="172"/>
    </row>
    <row r="31" spans="1:13" s="171" customFormat="1" ht="25.5">
      <c r="A31" s="240"/>
      <c r="B31" s="176" t="s">
        <v>32</v>
      </c>
      <c r="C31" s="76" t="s">
        <v>3</v>
      </c>
      <c r="D31" s="77">
        <v>29</v>
      </c>
      <c r="E31" s="78">
        <f>D31/J31*100</f>
        <v>100</v>
      </c>
      <c r="F31" s="170"/>
      <c r="G31" s="170"/>
      <c r="H31" s="170"/>
      <c r="J31" s="171">
        <v>29</v>
      </c>
      <c r="L31" s="170"/>
      <c r="M31" s="172"/>
    </row>
    <row r="32" spans="1:13" s="171" customFormat="1" ht="24" customHeight="1">
      <c r="A32" s="177" t="s">
        <v>57</v>
      </c>
      <c r="B32" s="79" t="s">
        <v>203</v>
      </c>
      <c r="C32" s="76" t="s">
        <v>47</v>
      </c>
      <c r="D32" s="77">
        <v>0.43</v>
      </c>
      <c r="E32" s="78">
        <f>D32/J32*100</f>
        <v>113.1578947368421</v>
      </c>
      <c r="F32" s="170"/>
      <c r="G32" s="170"/>
      <c r="H32" s="170"/>
      <c r="J32" s="171">
        <v>0.38</v>
      </c>
      <c r="L32" s="170"/>
      <c r="M32" s="172"/>
    </row>
    <row r="33" spans="1:13" s="171" customFormat="1" ht="25.5">
      <c r="A33" s="248" t="s">
        <v>55</v>
      </c>
      <c r="B33" s="82" t="s">
        <v>204</v>
      </c>
      <c r="C33" s="76" t="s">
        <v>46</v>
      </c>
      <c r="D33" s="142">
        <f>D35</f>
        <v>23</v>
      </c>
      <c r="E33" s="78"/>
      <c r="F33" s="170"/>
      <c r="G33" s="170"/>
      <c r="H33" s="170"/>
      <c r="J33" s="171">
        <v>0</v>
      </c>
      <c r="L33" s="170"/>
      <c r="M33" s="172"/>
    </row>
    <row r="34" spans="1:5" ht="12.75">
      <c r="A34" s="256"/>
      <c r="B34" s="267" t="s">
        <v>213</v>
      </c>
      <c r="C34" s="268"/>
      <c r="D34" s="268"/>
      <c r="E34" s="239"/>
    </row>
    <row r="35" spans="1:10" ht="12.75">
      <c r="A35" s="256"/>
      <c r="B35" s="72" t="s">
        <v>50</v>
      </c>
      <c r="C35" s="45" t="s">
        <v>46</v>
      </c>
      <c r="D35" s="140">
        <v>23</v>
      </c>
      <c r="E35" s="50"/>
      <c r="J35" s="171">
        <v>0</v>
      </c>
    </row>
    <row r="36" spans="1:5" ht="25.5">
      <c r="A36" s="256"/>
      <c r="B36" s="72" t="s">
        <v>283</v>
      </c>
      <c r="C36" s="45"/>
      <c r="D36" s="141" t="s">
        <v>269</v>
      </c>
      <c r="E36" s="50"/>
    </row>
    <row r="37" spans="1:8" ht="12.75">
      <c r="A37" s="256"/>
      <c r="B37" s="72" t="s">
        <v>284</v>
      </c>
      <c r="C37" s="45"/>
      <c r="D37" s="44"/>
      <c r="E37" s="50"/>
      <c r="F37" s="122"/>
      <c r="G37" s="122"/>
      <c r="H37" s="122"/>
    </row>
    <row r="38" spans="1:8" ht="12.75">
      <c r="A38" s="256"/>
      <c r="B38" s="72"/>
      <c r="C38" s="45"/>
      <c r="D38" s="44"/>
      <c r="E38" s="50"/>
      <c r="F38" s="122"/>
      <c r="G38" s="122"/>
      <c r="H38" s="122"/>
    </row>
    <row r="39" spans="1:8" ht="12.75">
      <c r="A39" s="256"/>
      <c r="B39" s="72" t="s">
        <v>195</v>
      </c>
      <c r="C39" s="45" t="s">
        <v>46</v>
      </c>
      <c r="D39" s="44"/>
      <c r="E39" s="50"/>
      <c r="F39" s="123"/>
      <c r="G39" s="123"/>
      <c r="H39" s="123"/>
    </row>
    <row r="40" spans="1:8" ht="25.5">
      <c r="A40" s="256"/>
      <c r="B40" s="72" t="s">
        <v>260</v>
      </c>
      <c r="C40" s="80"/>
      <c r="D40" s="44"/>
      <c r="E40" s="81"/>
      <c r="F40" s="123"/>
      <c r="G40" s="123"/>
      <c r="H40" s="123"/>
    </row>
    <row r="41" spans="1:8" ht="12.75">
      <c r="A41" s="256"/>
      <c r="B41" s="72"/>
      <c r="C41" s="80"/>
      <c r="D41" s="44"/>
      <c r="E41" s="81"/>
      <c r="F41" s="123"/>
      <c r="G41" s="123"/>
      <c r="H41" s="123"/>
    </row>
    <row r="42" spans="1:8" ht="12.75">
      <c r="A42" s="256"/>
      <c r="B42" s="72"/>
      <c r="C42" s="80"/>
      <c r="D42" s="44"/>
      <c r="E42" s="81"/>
      <c r="F42" s="123"/>
      <c r="G42" s="123"/>
      <c r="H42" s="123"/>
    </row>
    <row r="43" spans="1:8" ht="12.75">
      <c r="A43" s="256"/>
      <c r="B43" s="283" t="s">
        <v>88</v>
      </c>
      <c r="C43" s="284"/>
      <c r="D43" s="284"/>
      <c r="E43" s="285"/>
      <c r="F43" s="122"/>
      <c r="G43" s="122"/>
      <c r="H43" s="122"/>
    </row>
    <row r="44" spans="1:8" ht="12.75">
      <c r="A44" s="256"/>
      <c r="B44" s="2" t="s">
        <v>25</v>
      </c>
      <c r="C44" s="45" t="s">
        <v>46</v>
      </c>
      <c r="D44" s="44"/>
      <c r="E44" s="50"/>
      <c r="F44" s="122"/>
      <c r="G44" s="122"/>
      <c r="H44" s="122"/>
    </row>
    <row r="45" spans="1:8" ht="12.75">
      <c r="A45" s="256"/>
      <c r="B45" s="2" t="s">
        <v>26</v>
      </c>
      <c r="C45" s="45" t="s">
        <v>46</v>
      </c>
      <c r="D45" s="44"/>
      <c r="E45" s="50"/>
      <c r="F45" s="123"/>
      <c r="G45" s="123"/>
      <c r="H45" s="123"/>
    </row>
    <row r="46" spans="1:10" ht="12.75">
      <c r="A46" s="256"/>
      <c r="B46" s="2" t="s">
        <v>20</v>
      </c>
      <c r="C46" s="45" t="s">
        <v>46</v>
      </c>
      <c r="D46" s="44">
        <v>0</v>
      </c>
      <c r="E46" s="50"/>
      <c r="F46" s="123"/>
      <c r="G46" s="123"/>
      <c r="H46" s="123"/>
      <c r="J46" s="171">
        <v>0</v>
      </c>
    </row>
    <row r="47" spans="1:8" ht="12.75" customHeight="1">
      <c r="A47" s="256"/>
      <c r="B47" s="2" t="s">
        <v>27</v>
      </c>
      <c r="C47" s="45" t="s">
        <v>46</v>
      </c>
      <c r="D47" s="44"/>
      <c r="E47" s="50"/>
      <c r="F47" s="123"/>
      <c r="G47" s="123"/>
      <c r="H47" s="123"/>
    </row>
    <row r="48" spans="1:8" ht="12.75">
      <c r="A48" s="256"/>
      <c r="B48" s="2" t="s">
        <v>19</v>
      </c>
      <c r="C48" s="45" t="s">
        <v>46</v>
      </c>
      <c r="D48" s="44"/>
      <c r="E48" s="50"/>
      <c r="F48" s="123"/>
      <c r="G48" s="123"/>
      <c r="H48" s="123"/>
    </row>
    <row r="49" spans="1:8" ht="36" customHeight="1">
      <c r="A49" s="256"/>
      <c r="B49" s="2" t="s">
        <v>28</v>
      </c>
      <c r="C49" s="45" t="s">
        <v>46</v>
      </c>
      <c r="D49" s="44"/>
      <c r="E49" s="50"/>
      <c r="F49" s="123"/>
      <c r="G49" s="123"/>
      <c r="H49" s="123"/>
    </row>
    <row r="50" spans="1:8" ht="11.25" customHeight="1">
      <c r="A50" s="256"/>
      <c r="B50" s="2" t="s">
        <v>29</v>
      </c>
      <c r="C50" s="45" t="s">
        <v>46</v>
      </c>
      <c r="D50" s="44"/>
      <c r="E50" s="50"/>
      <c r="F50" s="123"/>
      <c r="G50" s="123"/>
      <c r="H50" s="123"/>
    </row>
    <row r="51" spans="1:8" ht="12.75">
      <c r="A51" s="256"/>
      <c r="B51" s="2" t="s">
        <v>24</v>
      </c>
      <c r="C51" s="45" t="s">
        <v>46</v>
      </c>
      <c r="D51" s="44"/>
      <c r="E51" s="50"/>
      <c r="F51" s="122"/>
      <c r="G51" s="122"/>
      <c r="H51" s="122"/>
    </row>
    <row r="52" spans="1:8" ht="12.75">
      <c r="A52" s="256"/>
      <c r="B52" s="2" t="s">
        <v>30</v>
      </c>
      <c r="C52" s="45" t="s">
        <v>46</v>
      </c>
      <c r="D52" s="44"/>
      <c r="E52" s="50"/>
      <c r="F52" s="123"/>
      <c r="G52" s="123"/>
      <c r="H52" s="123"/>
    </row>
    <row r="53" spans="1:8" ht="25.5">
      <c r="A53" s="256"/>
      <c r="B53" s="2" t="s">
        <v>31</v>
      </c>
      <c r="C53" s="45" t="s">
        <v>46</v>
      </c>
      <c r="D53" s="44"/>
      <c r="E53" s="50"/>
      <c r="F53" s="123"/>
      <c r="G53" s="123"/>
      <c r="H53" s="123"/>
    </row>
    <row r="54" spans="1:8" ht="24" customHeight="1">
      <c r="A54" s="257"/>
      <c r="B54" s="2" t="s">
        <v>32</v>
      </c>
      <c r="C54" s="45" t="s">
        <v>46</v>
      </c>
      <c r="D54" s="44"/>
      <c r="E54" s="50"/>
      <c r="F54" s="123"/>
      <c r="G54" s="123"/>
      <c r="H54" s="123"/>
    </row>
    <row r="55" spans="1:15" s="171" customFormat="1" ht="25.5">
      <c r="A55" s="261" t="s">
        <v>58</v>
      </c>
      <c r="B55" s="82" t="s">
        <v>205</v>
      </c>
      <c r="C55" s="83" t="s">
        <v>17</v>
      </c>
      <c r="D55" s="77">
        <v>23706.5</v>
      </c>
      <c r="E55" s="78">
        <f>D55/J55*100</f>
        <v>105.24528301886792</v>
      </c>
      <c r="F55" s="178"/>
      <c r="G55" s="178"/>
      <c r="H55" s="178"/>
      <c r="J55" s="171">
        <v>22525</v>
      </c>
      <c r="L55" s="170"/>
      <c r="M55" s="172"/>
      <c r="O55" s="186"/>
    </row>
    <row r="56" spans="1:15" s="171" customFormat="1" ht="12.75">
      <c r="A56" s="262"/>
      <c r="B56" s="241" t="s">
        <v>85</v>
      </c>
      <c r="C56" s="242"/>
      <c r="D56" s="242"/>
      <c r="E56" s="243"/>
      <c r="F56" s="178"/>
      <c r="G56" s="178"/>
      <c r="H56" s="178"/>
      <c r="L56" s="170"/>
      <c r="M56" s="172"/>
      <c r="O56" s="186"/>
    </row>
    <row r="57" spans="1:15" s="171" customFormat="1" ht="12.75">
      <c r="A57" s="262"/>
      <c r="B57" s="176" t="s">
        <v>25</v>
      </c>
      <c r="C57" s="83" t="s">
        <v>17</v>
      </c>
      <c r="D57" s="142">
        <v>22883</v>
      </c>
      <c r="E57" s="169">
        <f>D57/J57*100</f>
        <v>105.932458394093</v>
      </c>
      <c r="F57" s="178"/>
      <c r="G57" s="178"/>
      <c r="H57" s="178"/>
      <c r="J57" s="171">
        <v>21601.5</v>
      </c>
      <c r="L57" s="170"/>
      <c r="M57" s="172"/>
      <c r="O57" s="186"/>
    </row>
    <row r="58" spans="1:15" s="171" customFormat="1" ht="12.75">
      <c r="A58" s="262"/>
      <c r="B58" s="176" t="s">
        <v>26</v>
      </c>
      <c r="C58" s="83" t="s">
        <v>17</v>
      </c>
      <c r="D58" s="77"/>
      <c r="E58" s="78"/>
      <c r="F58" s="178"/>
      <c r="G58" s="178"/>
      <c r="H58" s="178"/>
      <c r="L58" s="170"/>
      <c r="M58" s="172"/>
      <c r="O58" s="186"/>
    </row>
    <row r="59" spans="1:13" s="171" customFormat="1" ht="12.75">
      <c r="A59" s="262"/>
      <c r="B59" s="176" t="s">
        <v>277</v>
      </c>
      <c r="C59" s="83" t="s">
        <v>17</v>
      </c>
      <c r="D59" s="142">
        <v>25120</v>
      </c>
      <c r="E59" s="169">
        <f>D59/J59*100</f>
        <v>105.09360945507792</v>
      </c>
      <c r="F59" s="178"/>
      <c r="G59" s="178"/>
      <c r="H59" s="178"/>
      <c r="J59" s="171">
        <v>23902.5</v>
      </c>
      <c r="L59" s="170"/>
      <c r="M59" s="172"/>
    </row>
    <row r="60" spans="1:13" s="171" customFormat="1" ht="12.75" customHeight="1">
      <c r="A60" s="262"/>
      <c r="B60" s="176" t="s">
        <v>27</v>
      </c>
      <c r="C60" s="83" t="s">
        <v>17</v>
      </c>
      <c r="D60" s="77"/>
      <c r="E60" s="169"/>
      <c r="F60" s="178"/>
      <c r="G60" s="178"/>
      <c r="H60" s="178"/>
      <c r="L60" s="170"/>
      <c r="M60" s="172"/>
    </row>
    <row r="61" spans="1:13" s="171" customFormat="1" ht="12.75">
      <c r="A61" s="262"/>
      <c r="B61" s="176" t="s">
        <v>19</v>
      </c>
      <c r="C61" s="83" t="s">
        <v>17</v>
      </c>
      <c r="D61" s="77"/>
      <c r="E61" s="169"/>
      <c r="F61" s="178"/>
      <c r="G61" s="178"/>
      <c r="H61" s="178"/>
      <c r="L61" s="170"/>
      <c r="M61" s="172"/>
    </row>
    <row r="62" spans="1:13" s="171" customFormat="1" ht="36.75" customHeight="1">
      <c r="A62" s="262"/>
      <c r="B62" s="176" t="s">
        <v>28</v>
      </c>
      <c r="C62" s="83" t="s">
        <v>17</v>
      </c>
      <c r="D62" s="77"/>
      <c r="E62" s="169"/>
      <c r="F62" s="178"/>
      <c r="G62" s="178"/>
      <c r="H62" s="178"/>
      <c r="L62" s="170"/>
      <c r="M62" s="172"/>
    </row>
    <row r="63" spans="1:13" s="171" customFormat="1" ht="12.75">
      <c r="A63" s="262"/>
      <c r="B63" s="176" t="s">
        <v>29</v>
      </c>
      <c r="C63" s="83" t="s">
        <v>17</v>
      </c>
      <c r="D63" s="77"/>
      <c r="E63" s="169"/>
      <c r="F63" s="178"/>
      <c r="G63" s="178"/>
      <c r="H63" s="178"/>
      <c r="L63" s="170"/>
      <c r="M63" s="172"/>
    </row>
    <row r="64" spans="1:13" s="171" customFormat="1" ht="12.75">
      <c r="A64" s="262"/>
      <c r="B64" s="176" t="s">
        <v>24</v>
      </c>
      <c r="C64" s="83" t="s">
        <v>17</v>
      </c>
      <c r="D64" s="77">
        <v>28158.1</v>
      </c>
      <c r="E64" s="169">
        <f>D64/J64*100</f>
        <v>107.4474174247512</v>
      </c>
      <c r="F64" s="178"/>
      <c r="G64" s="178"/>
      <c r="H64" s="178"/>
      <c r="J64" s="171">
        <v>26206.4</v>
      </c>
      <c r="L64" s="170"/>
      <c r="M64" s="172"/>
    </row>
    <row r="65" spans="1:13" s="171" customFormat="1" ht="12.75">
      <c r="A65" s="262"/>
      <c r="B65" s="176" t="s">
        <v>30</v>
      </c>
      <c r="C65" s="83" t="s">
        <v>17</v>
      </c>
      <c r="D65" s="77"/>
      <c r="E65" s="169"/>
      <c r="F65" s="178"/>
      <c r="G65" s="178"/>
      <c r="H65" s="178"/>
      <c r="L65" s="170"/>
      <c r="M65" s="172"/>
    </row>
    <row r="66" spans="1:13" s="171" customFormat="1" ht="25.5">
      <c r="A66" s="262"/>
      <c r="B66" s="176" t="s">
        <v>31</v>
      </c>
      <c r="C66" s="83" t="s">
        <v>17</v>
      </c>
      <c r="D66" s="77">
        <v>15657</v>
      </c>
      <c r="E66" s="169">
        <f>D66/J66*100</f>
        <v>93.69726274969779</v>
      </c>
      <c r="F66" s="179"/>
      <c r="G66" s="179"/>
      <c r="H66" s="179"/>
      <c r="J66" s="171">
        <v>16710.2</v>
      </c>
      <c r="L66" s="170"/>
      <c r="M66" s="172"/>
    </row>
    <row r="67" spans="1:13" s="171" customFormat="1" ht="26.25" thickBot="1">
      <c r="A67" s="263"/>
      <c r="B67" s="180" t="s">
        <v>32</v>
      </c>
      <c r="C67" s="181" t="s">
        <v>17</v>
      </c>
      <c r="D67" s="182">
        <v>18475.86</v>
      </c>
      <c r="E67" s="183">
        <f>D67/J67*100</f>
        <v>104.00638138814332</v>
      </c>
      <c r="F67" s="179"/>
      <c r="G67" s="179"/>
      <c r="H67" s="179"/>
      <c r="J67" s="171">
        <v>17764.16</v>
      </c>
      <c r="L67" s="170"/>
      <c r="M67" s="172"/>
    </row>
    <row r="68" spans="1:5" ht="15.75" customHeight="1" thickBot="1">
      <c r="A68" s="258" t="s">
        <v>225</v>
      </c>
      <c r="B68" s="259"/>
      <c r="C68" s="259"/>
      <c r="D68" s="259"/>
      <c r="E68" s="260"/>
    </row>
    <row r="69" spans="1:10" ht="66.75" customHeight="1">
      <c r="A69" s="86" t="s">
        <v>51</v>
      </c>
      <c r="B69" s="87" t="s">
        <v>274</v>
      </c>
      <c r="C69" s="88" t="s">
        <v>59</v>
      </c>
      <c r="D69" s="143">
        <v>248300</v>
      </c>
      <c r="E69" s="144">
        <f>D69/J69*100</f>
        <v>80.19274680343248</v>
      </c>
      <c r="J69" s="171">
        <v>309629</v>
      </c>
    </row>
    <row r="70" spans="1:5" ht="37.5" customHeight="1">
      <c r="A70" s="45" t="s">
        <v>60</v>
      </c>
      <c r="B70" s="89" t="s">
        <v>196</v>
      </c>
      <c r="C70" s="45" t="s">
        <v>87</v>
      </c>
      <c r="D70" s="44"/>
      <c r="E70" s="63"/>
    </row>
    <row r="71" spans="1:5" ht="21.75" customHeight="1">
      <c r="A71" s="45"/>
      <c r="B71" s="89"/>
      <c r="C71" s="45"/>
      <c r="D71" s="44"/>
      <c r="E71" s="90"/>
    </row>
    <row r="72" spans="1:5" ht="20.25" customHeight="1">
      <c r="A72" s="45"/>
      <c r="B72" s="89"/>
      <c r="C72" s="45"/>
      <c r="D72" s="44"/>
      <c r="E72" s="90"/>
    </row>
    <row r="73" spans="1:5" ht="21.75" customHeight="1">
      <c r="A73" s="45"/>
      <c r="B73" s="89"/>
      <c r="C73" s="45"/>
      <c r="D73" s="44"/>
      <c r="E73" s="90"/>
    </row>
    <row r="74" spans="1:5" ht="20.25" customHeight="1">
      <c r="A74" s="45"/>
      <c r="B74" s="89"/>
      <c r="C74" s="45"/>
      <c r="D74" s="44"/>
      <c r="E74" s="90"/>
    </row>
    <row r="75" spans="1:5" ht="23.25" customHeight="1">
      <c r="A75" s="45"/>
      <c r="B75" s="89"/>
      <c r="C75" s="45"/>
      <c r="D75" s="44"/>
      <c r="E75" s="90"/>
    </row>
    <row r="76" spans="1:5" ht="23.25" customHeight="1">
      <c r="A76" s="45"/>
      <c r="B76" s="89"/>
      <c r="C76" s="45"/>
      <c r="D76" s="44"/>
      <c r="E76" s="90"/>
    </row>
    <row r="77" spans="1:13" s="162" customFormat="1" ht="14.25" customHeight="1" thickBot="1">
      <c r="A77" s="276" t="s">
        <v>282</v>
      </c>
      <c r="B77" s="277"/>
      <c r="C77" s="277"/>
      <c r="D77" s="277"/>
      <c r="E77" s="278"/>
      <c r="F77" s="160"/>
      <c r="G77" s="160"/>
      <c r="H77" s="160"/>
      <c r="J77" s="227"/>
      <c r="L77" s="163"/>
      <c r="M77" s="165"/>
    </row>
    <row r="78" spans="1:13" s="225" customFormat="1" ht="25.5">
      <c r="A78" s="271" t="s">
        <v>61</v>
      </c>
      <c r="B78" s="232" t="s">
        <v>93</v>
      </c>
      <c r="C78" s="233" t="s">
        <v>59</v>
      </c>
      <c r="D78" s="142">
        <v>103600</v>
      </c>
      <c r="E78" s="169">
        <v>106</v>
      </c>
      <c r="F78" s="234"/>
      <c r="G78" s="234"/>
      <c r="H78" s="234"/>
      <c r="J78" s="225">
        <v>97651</v>
      </c>
      <c r="L78" s="234"/>
      <c r="M78" s="235"/>
    </row>
    <row r="79" spans="1:13" s="225" customFormat="1" ht="12.75">
      <c r="A79" s="262"/>
      <c r="B79" s="272" t="s">
        <v>86</v>
      </c>
      <c r="C79" s="273"/>
      <c r="D79" s="273"/>
      <c r="E79" s="274"/>
      <c r="F79" s="234"/>
      <c r="G79" s="234"/>
      <c r="H79" s="234"/>
      <c r="L79" s="234"/>
      <c r="M79" s="235"/>
    </row>
    <row r="80" spans="1:13" s="225" customFormat="1" ht="12.75">
      <c r="A80" s="262"/>
      <c r="B80" s="236" t="s">
        <v>6</v>
      </c>
      <c r="C80" s="83" t="s">
        <v>59</v>
      </c>
      <c r="D80" s="77"/>
      <c r="E80" s="78"/>
      <c r="F80" s="234"/>
      <c r="G80" s="234"/>
      <c r="H80" s="234"/>
      <c r="L80" s="234"/>
      <c r="M80" s="235"/>
    </row>
    <row r="81" spans="1:13" s="225" customFormat="1" ht="13.5" thickBot="1">
      <c r="A81" s="240"/>
      <c r="B81" s="236" t="s">
        <v>7</v>
      </c>
      <c r="C81" s="83" t="s">
        <v>59</v>
      </c>
      <c r="D81" s="142">
        <f>D78</f>
        <v>103600</v>
      </c>
      <c r="E81" s="169">
        <f>E78</f>
        <v>106</v>
      </c>
      <c r="F81" s="234"/>
      <c r="G81" s="234"/>
      <c r="H81" s="234"/>
      <c r="J81" s="225">
        <v>97651</v>
      </c>
      <c r="L81" s="234"/>
      <c r="M81" s="235"/>
    </row>
    <row r="82" spans="1:13" s="225" customFormat="1" ht="27" customHeight="1">
      <c r="A82" s="261" t="s">
        <v>62</v>
      </c>
      <c r="B82" s="232" t="s">
        <v>8</v>
      </c>
      <c r="C82" s="232"/>
      <c r="D82" s="232"/>
      <c r="E82" s="237"/>
      <c r="F82" s="234"/>
      <c r="G82" s="234"/>
      <c r="H82" s="234"/>
      <c r="L82" s="234"/>
      <c r="M82" s="235"/>
    </row>
    <row r="83" spans="1:13" s="225" customFormat="1" ht="12" customHeight="1">
      <c r="A83" s="262"/>
      <c r="B83" s="77" t="s">
        <v>9</v>
      </c>
      <c r="C83" s="76" t="s">
        <v>87</v>
      </c>
      <c r="D83" s="77"/>
      <c r="E83" s="78"/>
      <c r="F83" s="234"/>
      <c r="G83" s="234"/>
      <c r="H83" s="234"/>
      <c r="L83" s="234"/>
      <c r="M83" s="235"/>
    </row>
    <row r="84" spans="1:13" s="225" customFormat="1" ht="12.75">
      <c r="A84" s="262"/>
      <c r="B84" s="77" t="s">
        <v>10</v>
      </c>
      <c r="C84" s="76" t="s">
        <v>87</v>
      </c>
      <c r="D84" s="77"/>
      <c r="E84" s="78"/>
      <c r="F84" s="234"/>
      <c r="G84" s="234"/>
      <c r="H84" s="234"/>
      <c r="L84" s="234"/>
      <c r="M84" s="235"/>
    </row>
    <row r="85" spans="1:13" s="225" customFormat="1" ht="12" customHeight="1">
      <c r="A85" s="262"/>
      <c r="B85" s="77" t="s">
        <v>14</v>
      </c>
      <c r="C85" s="76" t="s">
        <v>87</v>
      </c>
      <c r="D85" s="77"/>
      <c r="E85" s="78"/>
      <c r="F85" s="234"/>
      <c r="G85" s="234"/>
      <c r="H85" s="234"/>
      <c r="L85" s="234"/>
      <c r="M85" s="235"/>
    </row>
    <row r="86" spans="1:13" s="225" customFormat="1" ht="11.25" customHeight="1">
      <c r="A86" s="262"/>
      <c r="B86" s="77" t="s">
        <v>13</v>
      </c>
      <c r="C86" s="76" t="s">
        <v>87</v>
      </c>
      <c r="D86" s="77"/>
      <c r="E86" s="78"/>
      <c r="F86" s="234"/>
      <c r="G86" s="234"/>
      <c r="H86" s="234"/>
      <c r="L86" s="234"/>
      <c r="M86" s="235"/>
    </row>
    <row r="87" spans="1:13" s="225" customFormat="1" ht="10.5" customHeight="1">
      <c r="A87" s="262"/>
      <c r="B87" s="77" t="s">
        <v>11</v>
      </c>
      <c r="C87" s="76" t="s">
        <v>16</v>
      </c>
      <c r="D87" s="142">
        <v>4235</v>
      </c>
      <c r="E87" s="169">
        <v>102.8</v>
      </c>
      <c r="F87" s="234"/>
      <c r="G87" s="234"/>
      <c r="H87" s="234"/>
      <c r="J87" s="225">
        <v>3.9</v>
      </c>
      <c r="L87" s="234"/>
      <c r="M87" s="235"/>
    </row>
    <row r="88" spans="1:13" s="225" customFormat="1" ht="12" customHeight="1" thickBot="1">
      <c r="A88" s="240"/>
      <c r="B88" s="77" t="s">
        <v>12</v>
      </c>
      <c r="C88" s="76" t="s">
        <v>15</v>
      </c>
      <c r="D88" s="77"/>
      <c r="E88" s="78"/>
      <c r="F88" s="234"/>
      <c r="G88" s="234"/>
      <c r="H88" s="234"/>
      <c r="L88" s="234"/>
      <c r="M88" s="235"/>
    </row>
    <row r="89" spans="1:13" s="171" customFormat="1" ht="15.75" customHeight="1" thickBot="1">
      <c r="A89" s="238" t="s">
        <v>340</v>
      </c>
      <c r="B89" s="269"/>
      <c r="C89" s="269"/>
      <c r="D89" s="269"/>
      <c r="E89" s="270"/>
      <c r="F89" s="170"/>
      <c r="G89" s="170"/>
      <c r="H89" s="170"/>
      <c r="L89" s="170"/>
      <c r="M89" s="172"/>
    </row>
    <row r="90" spans="1:10" ht="12.75">
      <c r="A90" s="86" t="s">
        <v>198</v>
      </c>
      <c r="B90" s="92" t="s">
        <v>65</v>
      </c>
      <c r="C90" s="88" t="s">
        <v>18</v>
      </c>
      <c r="D90" s="127"/>
      <c r="E90" s="128"/>
      <c r="J90" s="175"/>
    </row>
    <row r="91" spans="1:10" ht="12.75">
      <c r="A91" s="71" t="s">
        <v>52</v>
      </c>
      <c r="B91" s="73" t="s">
        <v>66</v>
      </c>
      <c r="C91" s="91" t="s">
        <v>18</v>
      </c>
      <c r="D91" s="44"/>
      <c r="E91" s="50"/>
      <c r="J91" s="78"/>
    </row>
    <row r="92" spans="1:10" ht="13.5" thickBot="1">
      <c r="A92" s="93" t="s">
        <v>64</v>
      </c>
      <c r="B92" s="94" t="s">
        <v>67</v>
      </c>
      <c r="C92" s="85" t="s">
        <v>18</v>
      </c>
      <c r="D92" s="74">
        <v>3289</v>
      </c>
      <c r="E92" s="75">
        <v>117.6</v>
      </c>
      <c r="J92" s="183">
        <v>3205</v>
      </c>
    </row>
    <row r="93" spans="1:5" ht="15.75" customHeight="1" thickBot="1">
      <c r="A93" s="258"/>
      <c r="B93" s="259"/>
      <c r="C93" s="259"/>
      <c r="D93" s="259"/>
      <c r="E93" s="260"/>
    </row>
    <row r="94" spans="1:10" ht="12.75">
      <c r="A94" s="246" t="s">
        <v>53</v>
      </c>
      <c r="B94" s="69" t="s">
        <v>206</v>
      </c>
      <c r="C94" s="95" t="s">
        <v>63</v>
      </c>
      <c r="D94" s="125">
        <v>14253</v>
      </c>
      <c r="E94" s="126"/>
      <c r="J94" s="171">
        <v>39560</v>
      </c>
    </row>
    <row r="95" spans="1:5" ht="12.75">
      <c r="A95" s="256"/>
      <c r="B95" s="253" t="s">
        <v>88</v>
      </c>
      <c r="C95" s="254"/>
      <c r="D95" s="254"/>
      <c r="E95" s="255"/>
    </row>
    <row r="96" spans="1:10" ht="12.75">
      <c r="A96" s="256"/>
      <c r="B96" s="145" t="s">
        <v>25</v>
      </c>
      <c r="C96" s="91" t="s">
        <v>18</v>
      </c>
      <c r="D96" s="44"/>
      <c r="E96" s="50"/>
      <c r="J96" s="171">
        <v>33535</v>
      </c>
    </row>
    <row r="97" spans="1:5" ht="12.75">
      <c r="A97" s="256"/>
      <c r="B97" s="145" t="s">
        <v>26</v>
      </c>
      <c r="C97" s="91" t="s">
        <v>18</v>
      </c>
      <c r="D97" s="44"/>
      <c r="E97" s="50"/>
    </row>
    <row r="98" spans="1:10" ht="12.75">
      <c r="A98" s="256"/>
      <c r="B98" s="145" t="s">
        <v>333</v>
      </c>
      <c r="C98" s="91" t="s">
        <v>18</v>
      </c>
      <c r="D98" s="142">
        <v>11428</v>
      </c>
      <c r="E98" s="129"/>
      <c r="J98" s="171">
        <v>1128</v>
      </c>
    </row>
    <row r="99" spans="1:5" ht="25.5" customHeight="1">
      <c r="A99" s="256"/>
      <c r="B99" s="145" t="s">
        <v>27</v>
      </c>
      <c r="C99" s="91" t="s">
        <v>18</v>
      </c>
      <c r="D99" s="44"/>
      <c r="E99" s="50"/>
    </row>
    <row r="100" spans="1:5" ht="12.75">
      <c r="A100" s="256"/>
      <c r="B100" s="145" t="s">
        <v>19</v>
      </c>
      <c r="C100" s="91" t="s">
        <v>18</v>
      </c>
      <c r="D100" s="44"/>
      <c r="E100" s="50"/>
    </row>
    <row r="101" spans="1:5" ht="37.5" customHeight="1">
      <c r="A101" s="256"/>
      <c r="B101" s="145" t="s">
        <v>28</v>
      </c>
      <c r="C101" s="91" t="s">
        <v>18</v>
      </c>
      <c r="D101" s="44"/>
      <c r="E101" s="50"/>
    </row>
    <row r="102" spans="1:5" ht="12.75">
      <c r="A102" s="256"/>
      <c r="B102" s="145" t="s">
        <v>29</v>
      </c>
      <c r="C102" s="91" t="s">
        <v>18</v>
      </c>
      <c r="D102" s="44"/>
      <c r="E102" s="50"/>
    </row>
    <row r="103" spans="1:5" ht="12.75">
      <c r="A103" s="256"/>
      <c r="B103" s="146" t="s">
        <v>24</v>
      </c>
      <c r="C103" s="91" t="s">
        <v>18</v>
      </c>
      <c r="D103" s="44">
        <v>1942</v>
      </c>
      <c r="E103" s="50"/>
    </row>
    <row r="104" spans="1:5" ht="12.75">
      <c r="A104" s="256"/>
      <c r="B104" s="146" t="s">
        <v>30</v>
      </c>
      <c r="C104" s="91" t="s">
        <v>18</v>
      </c>
      <c r="D104" s="44"/>
      <c r="E104" s="50"/>
    </row>
    <row r="105" spans="1:5" ht="25.5">
      <c r="A105" s="256"/>
      <c r="B105" s="146" t="s">
        <v>31</v>
      </c>
      <c r="C105" s="91" t="s">
        <v>18</v>
      </c>
      <c r="D105" s="44">
        <v>670</v>
      </c>
      <c r="E105" s="50"/>
    </row>
    <row r="106" spans="1:5" ht="25.5">
      <c r="A106" s="257"/>
      <c r="B106" s="147" t="s">
        <v>32</v>
      </c>
      <c r="C106" s="91" t="s">
        <v>18</v>
      </c>
      <c r="D106" s="44"/>
      <c r="E106" s="50"/>
    </row>
    <row r="107" spans="1:10" ht="24" customHeight="1">
      <c r="A107" s="248" t="s">
        <v>54</v>
      </c>
      <c r="B107" s="72" t="s">
        <v>214</v>
      </c>
      <c r="C107" s="91" t="s">
        <v>18</v>
      </c>
      <c r="D107" s="44"/>
      <c r="E107" s="50"/>
      <c r="J107" s="171">
        <v>39560</v>
      </c>
    </row>
    <row r="108" spans="1:5" ht="12.75">
      <c r="A108" s="256"/>
      <c r="B108" s="253" t="s">
        <v>85</v>
      </c>
      <c r="C108" s="254"/>
      <c r="D108" s="254"/>
      <c r="E108" s="255"/>
    </row>
    <row r="109" spans="1:10" ht="12.75">
      <c r="A109" s="256"/>
      <c r="B109" s="72" t="s">
        <v>156</v>
      </c>
      <c r="C109" s="91" t="s">
        <v>18</v>
      </c>
      <c r="D109" s="44"/>
      <c r="E109" s="50"/>
      <c r="J109" s="171">
        <v>264</v>
      </c>
    </row>
    <row r="110" spans="1:10" ht="12" customHeight="1">
      <c r="A110" s="256"/>
      <c r="B110" s="72" t="s">
        <v>157</v>
      </c>
      <c r="C110" s="91" t="s">
        <v>18</v>
      </c>
      <c r="D110" s="44">
        <v>1580</v>
      </c>
      <c r="E110" s="50">
        <v>73.1</v>
      </c>
      <c r="J110" s="171">
        <v>1074</v>
      </c>
    </row>
    <row r="111" spans="1:10" ht="12" customHeight="1">
      <c r="A111" s="256"/>
      <c r="B111" s="72" t="s">
        <v>158</v>
      </c>
      <c r="C111" s="91" t="s">
        <v>18</v>
      </c>
      <c r="D111" s="77"/>
      <c r="E111" s="78"/>
      <c r="J111" s="171">
        <v>4658</v>
      </c>
    </row>
    <row r="112" spans="1:10" ht="11.25" customHeight="1">
      <c r="A112" s="256"/>
      <c r="B112" s="72" t="s">
        <v>212</v>
      </c>
      <c r="C112" s="91" t="s">
        <v>18</v>
      </c>
      <c r="D112" s="77"/>
      <c r="E112" s="78"/>
      <c r="J112" s="171">
        <v>33535</v>
      </c>
    </row>
    <row r="113" spans="1:10" ht="12" customHeight="1">
      <c r="A113" s="257"/>
      <c r="B113" s="72" t="s">
        <v>159</v>
      </c>
      <c r="C113" s="91" t="s">
        <v>18</v>
      </c>
      <c r="D113" s="44"/>
      <c r="E113" s="50"/>
      <c r="J113" s="171">
        <v>29</v>
      </c>
    </row>
    <row r="114" spans="1:5" ht="12" customHeight="1">
      <c r="A114" s="64" t="s">
        <v>68</v>
      </c>
      <c r="B114" s="96" t="s">
        <v>155</v>
      </c>
      <c r="C114" s="91" t="s">
        <v>18</v>
      </c>
      <c r="D114" s="97"/>
      <c r="E114" s="98"/>
    </row>
    <row r="115" spans="1:5" ht="12" customHeight="1">
      <c r="A115" s="64" t="s">
        <v>153</v>
      </c>
      <c r="B115" s="44" t="s">
        <v>40</v>
      </c>
      <c r="C115" s="45" t="s">
        <v>35</v>
      </c>
      <c r="D115" s="97"/>
      <c r="E115" s="98"/>
    </row>
    <row r="116" spans="1:5" ht="13.5" customHeight="1" thickBot="1">
      <c r="A116" s="99" t="s">
        <v>208</v>
      </c>
      <c r="B116" s="72" t="s">
        <v>41</v>
      </c>
      <c r="C116" s="45" t="s">
        <v>211</v>
      </c>
      <c r="D116" s="97"/>
      <c r="E116" s="98"/>
    </row>
    <row r="117" spans="1:5" ht="15.75" customHeight="1" thickBot="1">
      <c r="A117" s="258" t="s">
        <v>226</v>
      </c>
      <c r="B117" s="259"/>
      <c r="C117" s="259"/>
      <c r="D117" s="259"/>
      <c r="E117" s="260"/>
    </row>
    <row r="118" spans="1:10" ht="32.25" customHeight="1">
      <c r="A118" s="246" t="s">
        <v>240</v>
      </c>
      <c r="B118" s="130" t="s">
        <v>278</v>
      </c>
      <c r="C118" s="131" t="s">
        <v>18</v>
      </c>
      <c r="D118" s="100">
        <v>726</v>
      </c>
      <c r="E118" s="132">
        <f>E120</f>
        <v>43.009478672985786</v>
      </c>
      <c r="J118" s="161">
        <v>1688</v>
      </c>
    </row>
    <row r="119" spans="1:10" ht="12.75">
      <c r="A119" s="256"/>
      <c r="B119" s="241" t="s">
        <v>209</v>
      </c>
      <c r="C119" s="242"/>
      <c r="D119" s="242"/>
      <c r="E119" s="243"/>
      <c r="J119" s="161"/>
    </row>
    <row r="120" spans="1:10" ht="12.75">
      <c r="A120" s="256"/>
      <c r="B120" s="82" t="s">
        <v>279</v>
      </c>
      <c r="C120" s="83" t="s">
        <v>18</v>
      </c>
      <c r="D120" s="77">
        <v>726</v>
      </c>
      <c r="E120" s="78">
        <f>D120/J120*100</f>
        <v>43.009478672985786</v>
      </c>
      <c r="J120" s="171">
        <v>1688</v>
      </c>
    </row>
    <row r="121" spans="1:5" ht="12.75">
      <c r="A121" s="256"/>
      <c r="B121" s="82" t="s">
        <v>21</v>
      </c>
      <c r="C121" s="83" t="s">
        <v>18</v>
      </c>
      <c r="D121" s="77"/>
      <c r="E121" s="78"/>
    </row>
    <row r="122" spans="1:5" ht="12.75">
      <c r="A122" s="257"/>
      <c r="B122" s="82" t="s">
        <v>19</v>
      </c>
      <c r="C122" s="83" t="s">
        <v>18</v>
      </c>
      <c r="D122" s="77"/>
      <c r="E122" s="78"/>
    </row>
    <row r="123" spans="1:5" ht="12.75">
      <c r="A123" s="261" t="s">
        <v>241</v>
      </c>
      <c r="B123" s="241" t="s">
        <v>79</v>
      </c>
      <c r="C123" s="242"/>
      <c r="D123" s="242"/>
      <c r="E123" s="243"/>
    </row>
    <row r="124" spans="1:14" ht="12.75">
      <c r="A124" s="262"/>
      <c r="B124" s="82" t="s">
        <v>280</v>
      </c>
      <c r="C124" s="83" t="s">
        <v>80</v>
      </c>
      <c r="D124" s="77">
        <v>58.938</v>
      </c>
      <c r="E124" s="78">
        <f>D124/J124*100</f>
        <v>145.8861386138614</v>
      </c>
      <c r="J124" s="171">
        <v>40.4</v>
      </c>
      <c r="N124" s="77"/>
    </row>
    <row r="125" spans="1:14" ht="12.75">
      <c r="A125" s="262"/>
      <c r="B125" s="82" t="s">
        <v>281</v>
      </c>
      <c r="C125" s="83" t="s">
        <v>80</v>
      </c>
      <c r="D125" s="77">
        <v>222.412</v>
      </c>
      <c r="E125" s="78">
        <f>D125/J125*100</f>
        <v>154.66759388038943</v>
      </c>
      <c r="J125" s="171">
        <v>143.8</v>
      </c>
      <c r="N125" s="77"/>
    </row>
    <row r="126" spans="1:5" ht="12.75" customHeight="1" thickBot="1">
      <c r="A126" s="263"/>
      <c r="B126" s="101" t="s">
        <v>254</v>
      </c>
      <c r="C126" s="102" t="s">
        <v>80</v>
      </c>
      <c r="D126" s="103"/>
      <c r="E126" s="104"/>
    </row>
    <row r="127" spans="1:5" ht="34.5" customHeight="1" thickBot="1">
      <c r="A127" s="258" t="s">
        <v>216</v>
      </c>
      <c r="B127" s="264"/>
      <c r="C127" s="264"/>
      <c r="D127" s="264"/>
      <c r="E127" s="265"/>
    </row>
    <row r="128" spans="1:10" ht="15" customHeight="1">
      <c r="A128" s="246" t="s">
        <v>69</v>
      </c>
      <c r="B128" s="105" t="s">
        <v>237</v>
      </c>
      <c r="C128" s="91" t="s">
        <v>18</v>
      </c>
      <c r="D128" s="133">
        <v>41412.96</v>
      </c>
      <c r="E128" s="134">
        <f>D128/I128*100</f>
        <v>106.47234089487449</v>
      </c>
      <c r="I128" s="133">
        <v>38895.51</v>
      </c>
      <c r="J128" s="133"/>
    </row>
    <row r="129" spans="1:5" ht="12.75">
      <c r="A129" s="247"/>
      <c r="B129" s="266" t="s">
        <v>85</v>
      </c>
      <c r="C129" s="266"/>
      <c r="D129" s="266"/>
      <c r="E129" s="266"/>
    </row>
    <row r="130" spans="1:10" ht="12.75">
      <c r="A130" s="247"/>
      <c r="B130" s="105" t="s">
        <v>220</v>
      </c>
      <c r="C130" s="91" t="s">
        <v>18</v>
      </c>
      <c r="D130" s="44">
        <v>20203.86</v>
      </c>
      <c r="E130" s="90">
        <f>D130/I130*100</f>
        <v>122.96917471798574</v>
      </c>
      <c r="I130" s="44">
        <v>16430.02</v>
      </c>
      <c r="J130" s="77"/>
    </row>
    <row r="131" spans="1:10" ht="12.75">
      <c r="A131" s="247"/>
      <c r="B131" s="72" t="s">
        <v>85</v>
      </c>
      <c r="C131" s="91"/>
      <c r="D131" s="44"/>
      <c r="E131" s="90"/>
      <c r="I131" s="44"/>
      <c r="J131" s="77"/>
    </row>
    <row r="132" spans="1:10" ht="12.75">
      <c r="A132" s="247"/>
      <c r="B132" s="72" t="s">
        <v>236</v>
      </c>
      <c r="C132" s="91" t="s">
        <v>18</v>
      </c>
      <c r="D132" s="44">
        <v>1885.8</v>
      </c>
      <c r="E132" s="90">
        <f>D132/I132*100</f>
        <v>81.71418667128867</v>
      </c>
      <c r="I132" s="44">
        <v>2307.8</v>
      </c>
      <c r="J132" s="77"/>
    </row>
    <row r="133" spans="1:10" ht="12.75" customHeight="1">
      <c r="A133" s="247"/>
      <c r="B133" s="72" t="s">
        <v>218</v>
      </c>
      <c r="C133" s="91" t="s">
        <v>18</v>
      </c>
      <c r="D133" s="44">
        <v>104.28</v>
      </c>
      <c r="E133" s="90"/>
      <c r="I133" s="44"/>
      <c r="J133" s="77"/>
    </row>
    <row r="134" spans="1:10" ht="12.75">
      <c r="A134" s="247"/>
      <c r="B134" s="72" t="s">
        <v>22</v>
      </c>
      <c r="C134" s="91" t="s">
        <v>18</v>
      </c>
      <c r="D134" s="44">
        <v>17324.73</v>
      </c>
      <c r="E134" s="90">
        <f>D134/I134*100</f>
        <v>123.56211045234065</v>
      </c>
      <c r="I134" s="44">
        <v>14021.07</v>
      </c>
      <c r="J134" s="77"/>
    </row>
    <row r="135" spans="1:10" ht="11.25" customHeight="1">
      <c r="A135" s="247"/>
      <c r="B135" s="72" t="s">
        <v>221</v>
      </c>
      <c r="C135" s="91" t="s">
        <v>18</v>
      </c>
      <c r="D135" s="44"/>
      <c r="E135" s="90"/>
      <c r="I135" s="44"/>
      <c r="J135" s="77"/>
    </row>
    <row r="136" spans="1:10" ht="27" customHeight="1">
      <c r="A136" s="247"/>
      <c r="B136" s="72" t="s">
        <v>238</v>
      </c>
      <c r="C136" s="91" t="s">
        <v>18</v>
      </c>
      <c r="D136" s="44">
        <v>-5.61</v>
      </c>
      <c r="E136" s="90"/>
      <c r="I136" s="44">
        <v>-0.24</v>
      </c>
      <c r="J136" s="77"/>
    </row>
    <row r="137" spans="1:10" ht="15" customHeight="1">
      <c r="A137" s="247"/>
      <c r="B137" s="105" t="s">
        <v>222</v>
      </c>
      <c r="C137" s="91" t="s">
        <v>18</v>
      </c>
      <c r="D137" s="44">
        <v>5581.56</v>
      </c>
      <c r="E137" s="90">
        <f aca="true" t="shared" si="1" ref="E137:E149">D137/I137*100</f>
        <v>150.41027893578092</v>
      </c>
      <c r="I137" s="44">
        <v>3710.89</v>
      </c>
      <c r="J137" s="77"/>
    </row>
    <row r="138" spans="1:10" ht="27" customHeight="1">
      <c r="A138" s="247"/>
      <c r="B138" s="72" t="s">
        <v>217</v>
      </c>
      <c r="C138" s="91" t="s">
        <v>18</v>
      </c>
      <c r="D138" s="44">
        <v>2795.32</v>
      </c>
      <c r="E138" s="90">
        <f t="shared" si="1"/>
        <v>126.32730165042751</v>
      </c>
      <c r="I138" s="44">
        <v>2212.76</v>
      </c>
      <c r="J138" s="77"/>
    </row>
    <row r="139" spans="1:10" ht="27" customHeight="1">
      <c r="A139" s="247"/>
      <c r="B139" s="107" t="s">
        <v>89</v>
      </c>
      <c r="C139" s="91" t="s">
        <v>18</v>
      </c>
      <c r="D139" s="44">
        <v>1060.23</v>
      </c>
      <c r="E139" s="90">
        <f t="shared" si="1"/>
        <v>103.89828017051302</v>
      </c>
      <c r="I139" s="44">
        <v>1020.45</v>
      </c>
      <c r="J139" s="77"/>
    </row>
    <row r="140" spans="1:10" ht="27" customHeight="1">
      <c r="A140" s="247"/>
      <c r="B140" s="106" t="s">
        <v>70</v>
      </c>
      <c r="C140" s="91" t="s">
        <v>18</v>
      </c>
      <c r="D140" s="44">
        <v>1466.73</v>
      </c>
      <c r="E140" s="90">
        <f t="shared" si="1"/>
        <v>126.36707475725646</v>
      </c>
      <c r="I140" s="44">
        <v>1160.69</v>
      </c>
      <c r="J140" s="77"/>
    </row>
    <row r="141" spans="1:10" ht="15.75" customHeight="1">
      <c r="A141" s="247"/>
      <c r="B141" s="44" t="s">
        <v>227</v>
      </c>
      <c r="C141" s="91" t="s">
        <v>18</v>
      </c>
      <c r="D141" s="44">
        <v>9.64</v>
      </c>
      <c r="E141" s="90">
        <f t="shared" si="1"/>
        <v>448.37209302325584</v>
      </c>
      <c r="I141" s="44">
        <v>2.15</v>
      </c>
      <c r="J141" s="77"/>
    </row>
    <row r="142" spans="1:10" ht="12.75">
      <c r="A142" s="247"/>
      <c r="B142" s="107" t="s">
        <v>71</v>
      </c>
      <c r="C142" s="91" t="s">
        <v>18</v>
      </c>
      <c r="D142" s="44">
        <v>249.65</v>
      </c>
      <c r="E142" s="90">
        <f t="shared" si="1"/>
        <v>84.83128886472527</v>
      </c>
      <c r="I142" s="44">
        <v>294.29</v>
      </c>
      <c r="J142" s="77"/>
    </row>
    <row r="143" spans="1:10" ht="28.5" customHeight="1">
      <c r="A143" s="247"/>
      <c r="B143" s="107" t="s">
        <v>230</v>
      </c>
      <c r="C143" s="91" t="s">
        <v>18</v>
      </c>
      <c r="D143" s="44">
        <v>15627.53</v>
      </c>
      <c r="E143" s="90">
        <f t="shared" si="1"/>
        <v>83.32638392714323</v>
      </c>
      <c r="I143" s="44">
        <v>18754.6</v>
      </c>
      <c r="J143" s="77"/>
    </row>
    <row r="144" spans="1:10" ht="11.25" customHeight="1">
      <c r="A144" s="248" t="s">
        <v>78</v>
      </c>
      <c r="B144" s="124" t="s">
        <v>94</v>
      </c>
      <c r="C144" s="91" t="s">
        <v>18</v>
      </c>
      <c r="D144" s="134">
        <v>39469.06</v>
      </c>
      <c r="E144" s="134">
        <f t="shared" si="1"/>
        <v>100.79123128601641</v>
      </c>
      <c r="I144" s="134">
        <v>39159.22</v>
      </c>
      <c r="J144" s="134"/>
    </row>
    <row r="145" spans="1:10" ht="12" customHeight="1">
      <c r="A145" s="247"/>
      <c r="B145" s="72" t="s">
        <v>23</v>
      </c>
      <c r="C145" s="91" t="s">
        <v>18</v>
      </c>
      <c r="D145" s="90">
        <v>9126.88</v>
      </c>
      <c r="E145" s="90">
        <f t="shared" si="1"/>
        <v>96.652130356602</v>
      </c>
      <c r="I145" s="90">
        <v>9443.02</v>
      </c>
      <c r="J145" s="228"/>
    </row>
    <row r="146" spans="1:10" ht="12" customHeight="1">
      <c r="A146" s="247"/>
      <c r="B146" s="108" t="s">
        <v>168</v>
      </c>
      <c r="C146" s="91" t="s">
        <v>18</v>
      </c>
      <c r="D146" s="90">
        <v>2973.53</v>
      </c>
      <c r="E146" s="90">
        <f t="shared" si="1"/>
        <v>995.7238053778925</v>
      </c>
      <c r="I146" s="90">
        <v>298.63</v>
      </c>
      <c r="J146" s="228"/>
    </row>
    <row r="147" spans="1:10" ht="25.5" customHeight="1">
      <c r="A147" s="247"/>
      <c r="B147" s="109" t="s">
        <v>169</v>
      </c>
      <c r="C147" s="91" t="s">
        <v>18</v>
      </c>
      <c r="D147" s="90">
        <v>527.46</v>
      </c>
      <c r="E147" s="90">
        <f t="shared" si="1"/>
        <v>99.87502840263576</v>
      </c>
      <c r="I147" s="90">
        <v>528.12</v>
      </c>
      <c r="J147" s="228"/>
    </row>
    <row r="148" spans="1:10" ht="12" customHeight="1">
      <c r="A148" s="247"/>
      <c r="B148" s="108" t="s">
        <v>170</v>
      </c>
      <c r="C148" s="91" t="s">
        <v>18</v>
      </c>
      <c r="D148" s="90">
        <v>3793.93</v>
      </c>
      <c r="E148" s="90">
        <f t="shared" si="1"/>
        <v>132.95241098962714</v>
      </c>
      <c r="I148" s="90">
        <v>2853.6</v>
      </c>
      <c r="J148" s="228"/>
    </row>
    <row r="149" spans="1:10" ht="12" customHeight="1">
      <c r="A149" s="247"/>
      <c r="B149" s="108" t="s">
        <v>171</v>
      </c>
      <c r="C149" s="91" t="s">
        <v>18</v>
      </c>
      <c r="D149" s="90">
        <v>11100.97</v>
      </c>
      <c r="E149" s="90">
        <f t="shared" si="1"/>
        <v>85.30060842450479</v>
      </c>
      <c r="I149" s="90">
        <v>13013.94</v>
      </c>
      <c r="J149" s="228"/>
    </row>
    <row r="150" spans="1:10" ht="12.75">
      <c r="A150" s="247"/>
      <c r="B150" s="108" t="s">
        <v>219</v>
      </c>
      <c r="C150" s="91" t="s">
        <v>18</v>
      </c>
      <c r="D150" s="90"/>
      <c r="E150" s="90"/>
      <c r="I150" s="90"/>
      <c r="J150" s="228"/>
    </row>
    <row r="151" spans="1:10" ht="13.5" customHeight="1">
      <c r="A151" s="247"/>
      <c r="B151" s="108" t="s">
        <v>172</v>
      </c>
      <c r="C151" s="91" t="s">
        <v>18</v>
      </c>
      <c r="D151" s="90">
        <v>134.144</v>
      </c>
      <c r="E151" s="90"/>
      <c r="I151" s="90">
        <v>113.24</v>
      </c>
      <c r="J151" s="228"/>
    </row>
    <row r="152" spans="1:10" ht="12.75" customHeight="1">
      <c r="A152" s="247"/>
      <c r="B152" s="110" t="s">
        <v>255</v>
      </c>
      <c r="C152" s="91" t="s">
        <v>18</v>
      </c>
      <c r="D152" s="90">
        <v>9589.04</v>
      </c>
      <c r="E152" s="90">
        <f>D152/I152*100</f>
        <v>109.855066154493</v>
      </c>
      <c r="I152" s="90">
        <v>8728.81</v>
      </c>
      <c r="J152" s="228"/>
    </row>
    <row r="153" spans="1:10" ht="12.75" customHeight="1">
      <c r="A153" s="247"/>
      <c r="B153" s="109" t="s">
        <v>256</v>
      </c>
      <c r="C153" s="91" t="s">
        <v>18</v>
      </c>
      <c r="D153" s="90"/>
      <c r="E153" s="90"/>
      <c r="I153" s="90"/>
      <c r="J153" s="228"/>
    </row>
    <row r="154" spans="1:10" ht="12.75" customHeight="1">
      <c r="A154" s="247"/>
      <c r="B154" s="109" t="s">
        <v>173</v>
      </c>
      <c r="C154" s="91" t="s">
        <v>18</v>
      </c>
      <c r="D154" s="90">
        <v>706.17</v>
      </c>
      <c r="E154" s="90">
        <f>D154/I154*100</f>
        <v>127.71186747205843</v>
      </c>
      <c r="I154" s="90">
        <v>552.94</v>
      </c>
      <c r="J154" s="228"/>
    </row>
    <row r="155" spans="1:10" ht="12.75" customHeight="1">
      <c r="A155" s="247"/>
      <c r="B155" s="109" t="s">
        <v>257</v>
      </c>
      <c r="C155" s="91" t="s">
        <v>18</v>
      </c>
      <c r="D155" s="90">
        <v>4192.96</v>
      </c>
      <c r="E155" s="90">
        <f>D155/I155*100</f>
        <v>115.60631167406044</v>
      </c>
      <c r="I155" s="90">
        <v>3626.93</v>
      </c>
      <c r="J155" s="228"/>
    </row>
    <row r="156" spans="1:10" ht="13.5" customHeight="1">
      <c r="A156" s="247"/>
      <c r="B156" s="109" t="s">
        <v>261</v>
      </c>
      <c r="C156" s="91" t="s">
        <v>18</v>
      </c>
      <c r="D156" s="90"/>
      <c r="E156" s="90"/>
      <c r="I156" s="90"/>
      <c r="J156" s="228"/>
    </row>
    <row r="157" spans="1:10" ht="13.5" customHeight="1">
      <c r="A157" s="247"/>
      <c r="B157" s="109" t="s">
        <v>258</v>
      </c>
      <c r="C157" s="91" t="s">
        <v>18</v>
      </c>
      <c r="D157" s="90"/>
      <c r="E157" s="90"/>
      <c r="I157" s="90"/>
      <c r="J157" s="228"/>
    </row>
    <row r="158" spans="1:10" ht="26.25" customHeight="1">
      <c r="A158" s="247"/>
      <c r="B158" s="111" t="s">
        <v>259</v>
      </c>
      <c r="C158" s="91" t="s">
        <v>18</v>
      </c>
      <c r="D158" s="90"/>
      <c r="E158" s="90"/>
      <c r="I158" s="90"/>
      <c r="J158" s="228"/>
    </row>
    <row r="159" spans="1:10" ht="27.75" customHeight="1">
      <c r="A159" s="64" t="s">
        <v>242</v>
      </c>
      <c r="B159" s="72" t="s">
        <v>96</v>
      </c>
      <c r="C159" s="91" t="s">
        <v>210</v>
      </c>
      <c r="D159" s="90">
        <f>D128/6</f>
        <v>6902.16</v>
      </c>
      <c r="E159" s="90">
        <f>D159/I159*100</f>
        <v>106.47225877311384</v>
      </c>
      <c r="I159" s="90">
        <v>6482.59</v>
      </c>
      <c r="J159" s="228"/>
    </row>
    <row r="160" spans="1:10" ht="26.25" thickBot="1">
      <c r="A160" s="84" t="s">
        <v>243</v>
      </c>
      <c r="B160" s="72" t="s">
        <v>95</v>
      </c>
      <c r="C160" s="91" t="s">
        <v>210</v>
      </c>
      <c r="D160" s="90">
        <f>D144/6</f>
        <v>6578.176666666666</v>
      </c>
      <c r="E160" s="90">
        <f>D160/I160*100</f>
        <v>100.7911798083926</v>
      </c>
      <c r="I160" s="90">
        <v>6526.54</v>
      </c>
      <c r="J160" s="228"/>
    </row>
    <row r="161" spans="1:9" ht="19.5" customHeight="1" thickBot="1">
      <c r="A161" s="112"/>
      <c r="B161" s="244" t="s">
        <v>239</v>
      </c>
      <c r="C161" s="244"/>
      <c r="D161" s="244"/>
      <c r="E161" s="245"/>
      <c r="I161" s="123"/>
    </row>
    <row r="162" spans="1:10" ht="53.25" customHeight="1" thickBot="1">
      <c r="A162" s="65" t="s">
        <v>72</v>
      </c>
      <c r="B162" s="113" t="s">
        <v>207</v>
      </c>
      <c r="C162" s="114" t="s">
        <v>34</v>
      </c>
      <c r="D162" s="135">
        <v>16.47</v>
      </c>
      <c r="E162" s="136">
        <f>D162/J162*100</f>
        <v>112.8082191780822</v>
      </c>
      <c r="I162" s="123">
        <v>14.6</v>
      </c>
      <c r="J162" s="171">
        <v>14.6</v>
      </c>
    </row>
    <row r="163" spans="1:9" ht="21" customHeight="1" thickBot="1">
      <c r="A163" s="249" t="s">
        <v>215</v>
      </c>
      <c r="B163" s="250"/>
      <c r="C163" s="250"/>
      <c r="D163" s="250"/>
      <c r="E163" s="251"/>
      <c r="I163" s="123"/>
    </row>
    <row r="164" spans="1:10" ht="25.5">
      <c r="A164" s="99" t="s">
        <v>73</v>
      </c>
      <c r="B164" s="101" t="s">
        <v>231</v>
      </c>
      <c r="C164" s="115" t="s">
        <v>36</v>
      </c>
      <c r="D164" s="137" t="s">
        <v>336</v>
      </c>
      <c r="E164" s="230" t="s">
        <v>339</v>
      </c>
      <c r="I164" s="123"/>
      <c r="J164" s="137" t="s">
        <v>329</v>
      </c>
    </row>
    <row r="165" spans="1:10" ht="15.75" customHeight="1">
      <c r="A165" s="116"/>
      <c r="B165" s="117" t="s">
        <v>232</v>
      </c>
      <c r="C165" s="76" t="s">
        <v>36</v>
      </c>
      <c r="D165" s="229" t="s">
        <v>337</v>
      </c>
      <c r="E165" s="231" t="s">
        <v>338</v>
      </c>
      <c r="J165" s="138" t="s">
        <v>330</v>
      </c>
    </row>
    <row r="166" spans="1:10" ht="15" customHeight="1">
      <c r="A166" s="118" t="s">
        <v>244</v>
      </c>
      <c r="B166" s="100" t="s">
        <v>37</v>
      </c>
      <c r="C166" s="119" t="s">
        <v>38</v>
      </c>
      <c r="D166" s="100">
        <v>10</v>
      </c>
      <c r="E166" s="132">
        <v>100</v>
      </c>
      <c r="J166" s="100">
        <v>10</v>
      </c>
    </row>
    <row r="167" spans="1:13" s="167" customFormat="1" ht="16.5" customHeight="1">
      <c r="A167" s="118" t="s">
        <v>245</v>
      </c>
      <c r="B167" s="77" t="s">
        <v>39</v>
      </c>
      <c r="C167" s="76" t="s">
        <v>33</v>
      </c>
      <c r="D167" s="77">
        <v>1.11</v>
      </c>
      <c r="E167" s="78">
        <v>76.6</v>
      </c>
      <c r="F167" s="61"/>
      <c r="G167" s="61"/>
      <c r="H167" s="61"/>
      <c r="I167" s="1"/>
      <c r="J167" s="77">
        <v>1.45</v>
      </c>
      <c r="L167" s="166"/>
      <c r="M167" s="168"/>
    </row>
    <row r="168" spans="1:13" s="167" customFormat="1" ht="25.5">
      <c r="A168" s="71" t="s">
        <v>246</v>
      </c>
      <c r="B168" s="79" t="s">
        <v>97</v>
      </c>
      <c r="C168" s="76" t="s">
        <v>33</v>
      </c>
      <c r="D168" s="77">
        <v>28.1</v>
      </c>
      <c r="E168" s="78">
        <v>84.6</v>
      </c>
      <c r="F168" s="61"/>
      <c r="G168" s="61"/>
      <c r="H168" s="61"/>
      <c r="I168" s="1"/>
      <c r="J168" s="77">
        <v>33.2</v>
      </c>
      <c r="L168" s="166"/>
      <c r="M168" s="168"/>
    </row>
    <row r="169" spans="1:13" s="167" customFormat="1" ht="26.25" customHeight="1">
      <c r="A169" s="71" t="s">
        <v>247</v>
      </c>
      <c r="B169" s="82" t="s">
        <v>98</v>
      </c>
      <c r="C169" s="76" t="s">
        <v>33</v>
      </c>
      <c r="D169" s="77">
        <v>94.6</v>
      </c>
      <c r="E169" s="78">
        <v>98.9</v>
      </c>
      <c r="F169" s="61"/>
      <c r="G169" s="61"/>
      <c r="H169" s="61"/>
      <c r="I169" s="1"/>
      <c r="J169" s="77">
        <v>95.7</v>
      </c>
      <c r="L169" s="166"/>
      <c r="M169" s="168"/>
    </row>
    <row r="170" spans="1:13" s="167" customFormat="1" ht="39.75" customHeight="1">
      <c r="A170" s="248" t="s">
        <v>248</v>
      </c>
      <c r="B170" s="82" t="s">
        <v>233</v>
      </c>
      <c r="C170" s="76" t="s">
        <v>33</v>
      </c>
      <c r="D170" s="77">
        <v>77.4</v>
      </c>
      <c r="E170" s="78">
        <v>99.5</v>
      </c>
      <c r="F170" s="61"/>
      <c r="G170" s="61"/>
      <c r="H170" s="61"/>
      <c r="I170" s="1"/>
      <c r="J170" s="77">
        <v>77.8</v>
      </c>
      <c r="L170" s="166"/>
      <c r="M170" s="168"/>
    </row>
    <row r="171" spans="1:13" s="167" customFormat="1" ht="16.5" customHeight="1">
      <c r="A171" s="252"/>
      <c r="B171" s="241" t="s">
        <v>85</v>
      </c>
      <c r="C171" s="242"/>
      <c r="D171" s="242"/>
      <c r="E171" s="243"/>
      <c r="F171" s="61"/>
      <c r="G171" s="61"/>
      <c r="H171" s="61"/>
      <c r="I171" s="1"/>
      <c r="J171" s="171"/>
      <c r="L171" s="166"/>
      <c r="M171" s="168"/>
    </row>
    <row r="172" spans="1:13" s="167" customFormat="1" ht="13.5" customHeight="1">
      <c r="A172" s="252"/>
      <c r="B172" s="82" t="s">
        <v>42</v>
      </c>
      <c r="C172" s="76" t="s">
        <v>33</v>
      </c>
      <c r="D172" s="77">
        <v>99.1</v>
      </c>
      <c r="E172" s="78">
        <v>99.1</v>
      </c>
      <c r="F172" s="61"/>
      <c r="G172" s="61"/>
      <c r="H172" s="61"/>
      <c r="I172" s="1"/>
      <c r="J172" s="77">
        <v>100</v>
      </c>
      <c r="L172" s="166"/>
      <c r="M172" s="168"/>
    </row>
    <row r="173" spans="1:13" s="167" customFormat="1" ht="12.75" customHeight="1">
      <c r="A173" s="252"/>
      <c r="B173" s="82" t="s">
        <v>43</v>
      </c>
      <c r="C173" s="76" t="s">
        <v>33</v>
      </c>
      <c r="D173" s="77">
        <v>96.3</v>
      </c>
      <c r="E173" s="78">
        <v>100.9</v>
      </c>
      <c r="F173" s="61"/>
      <c r="G173" s="61"/>
      <c r="H173" s="61"/>
      <c r="I173" s="1"/>
      <c r="J173" s="77">
        <v>95.4</v>
      </c>
      <c r="L173" s="166"/>
      <c r="M173" s="168"/>
    </row>
    <row r="174" spans="1:13" s="167" customFormat="1" ht="12" customHeight="1">
      <c r="A174" s="252"/>
      <c r="B174" s="82" t="s">
        <v>44</v>
      </c>
      <c r="C174" s="76" t="s">
        <v>33</v>
      </c>
      <c r="D174" s="77">
        <v>64.5</v>
      </c>
      <c r="E174" s="78">
        <v>99.1</v>
      </c>
      <c r="F174" s="61"/>
      <c r="G174" s="61"/>
      <c r="H174" s="61"/>
      <c r="I174" s="1"/>
      <c r="J174" s="77">
        <v>65.1</v>
      </c>
      <c r="L174" s="166"/>
      <c r="M174" s="168"/>
    </row>
    <row r="175" spans="1:13" s="167" customFormat="1" ht="11.25" customHeight="1">
      <c r="A175" s="252"/>
      <c r="B175" s="82" t="s">
        <v>45</v>
      </c>
      <c r="C175" s="76" t="s">
        <v>47</v>
      </c>
      <c r="D175" s="77">
        <v>60.5</v>
      </c>
      <c r="E175" s="78">
        <v>98.9</v>
      </c>
      <c r="F175" s="61"/>
      <c r="G175" s="61"/>
      <c r="H175" s="61"/>
      <c r="I175" s="1"/>
      <c r="J175" s="77">
        <v>61.2</v>
      </c>
      <c r="L175" s="166"/>
      <c r="M175" s="168"/>
    </row>
    <row r="176" spans="1:13" s="167" customFormat="1" ht="13.5" customHeight="1">
      <c r="A176" s="118" t="s">
        <v>249</v>
      </c>
      <c r="B176" s="82" t="s">
        <v>99</v>
      </c>
      <c r="C176" s="76" t="s">
        <v>3</v>
      </c>
      <c r="D176" s="77" t="s">
        <v>334</v>
      </c>
      <c r="E176" s="78" t="s">
        <v>335</v>
      </c>
      <c r="F176" s="61"/>
      <c r="G176" s="61"/>
      <c r="H176" s="61"/>
      <c r="I176" s="1"/>
      <c r="J176" s="77" t="s">
        <v>331</v>
      </c>
      <c r="L176" s="166"/>
      <c r="M176" s="168"/>
    </row>
    <row r="177" spans="1:13" s="167" customFormat="1" ht="27.75" customHeight="1">
      <c r="A177" s="118" t="s">
        <v>250</v>
      </c>
      <c r="B177" s="82" t="s">
        <v>100</v>
      </c>
      <c r="C177" s="76" t="s">
        <v>3</v>
      </c>
      <c r="D177" s="77">
        <v>1336</v>
      </c>
      <c r="E177" s="78">
        <v>112.4</v>
      </c>
      <c r="F177" s="61"/>
      <c r="G177" s="61"/>
      <c r="H177" s="61"/>
      <c r="I177" s="1"/>
      <c r="J177" s="77">
        <v>1189</v>
      </c>
      <c r="L177" s="166"/>
      <c r="M177" s="168"/>
    </row>
    <row r="178" spans="1:13" s="167" customFormat="1" ht="27.75" customHeight="1">
      <c r="A178" s="118" t="s">
        <v>251</v>
      </c>
      <c r="B178" s="82" t="s">
        <v>101</v>
      </c>
      <c r="C178" s="76" t="s">
        <v>34</v>
      </c>
      <c r="D178" s="77">
        <v>1.25</v>
      </c>
      <c r="E178" s="78">
        <v>108.7</v>
      </c>
      <c r="F178" s="61"/>
      <c r="G178" s="61"/>
      <c r="H178" s="61"/>
      <c r="I178" s="1"/>
      <c r="J178" s="77">
        <v>1.15</v>
      </c>
      <c r="L178" s="166"/>
      <c r="M178" s="168"/>
    </row>
    <row r="179" spans="1:13" s="167" customFormat="1" ht="29.25" customHeight="1" thickBot="1">
      <c r="A179" s="84" t="s">
        <v>252</v>
      </c>
      <c r="B179" s="184" t="s">
        <v>102</v>
      </c>
      <c r="C179" s="185" t="s">
        <v>34</v>
      </c>
      <c r="D179" s="182">
        <v>13</v>
      </c>
      <c r="E179" s="183">
        <v>106</v>
      </c>
      <c r="F179" s="61"/>
      <c r="G179" s="61"/>
      <c r="H179" s="61"/>
      <c r="I179" s="1"/>
      <c r="J179" s="182">
        <v>12.26</v>
      </c>
      <c r="L179" s="166"/>
      <c r="M179" s="168"/>
    </row>
    <row r="180" spans="1:5" ht="15" customHeight="1">
      <c r="A180" s="120"/>
      <c r="B180" s="43"/>
      <c r="C180" s="66"/>
      <c r="D180" s="43"/>
      <c r="E180" s="121"/>
    </row>
    <row r="181" spans="1:2" ht="24" customHeight="1">
      <c r="A181" s="49"/>
      <c r="B181" s="1" t="s">
        <v>332</v>
      </c>
    </row>
    <row r="182" ht="12.75">
      <c r="A182" s="49"/>
    </row>
    <row r="183" ht="12.75">
      <c r="A183" s="4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9.875" style="9" customWidth="1"/>
    <col min="2" max="2" width="10.75390625" style="12" customWidth="1"/>
    <col min="3" max="3" width="16.375" style="5" customWidth="1"/>
    <col min="4" max="4" width="18.25390625" style="5" customWidth="1"/>
    <col min="5" max="16384" width="9.125" style="4" customWidth="1"/>
  </cols>
  <sheetData>
    <row r="1" spans="1:4" ht="15.75">
      <c r="A1" s="7"/>
      <c r="B1" s="10"/>
      <c r="C1" s="298" t="s">
        <v>103</v>
      </c>
      <c r="D1" s="298"/>
    </row>
    <row r="2" spans="1:4" ht="15.75">
      <c r="A2" s="7"/>
      <c r="B2" s="10"/>
      <c r="C2" s="6"/>
      <c r="D2" s="6"/>
    </row>
    <row r="3" spans="1:4" ht="15" customHeight="1">
      <c r="A3" s="299" t="s">
        <v>104</v>
      </c>
      <c r="B3" s="299"/>
      <c r="C3" s="300"/>
      <c r="D3" s="300"/>
    </row>
    <row r="4" spans="1:4" ht="15">
      <c r="A4" s="300"/>
      <c r="B4" s="300"/>
      <c r="C4" s="300"/>
      <c r="D4" s="300"/>
    </row>
    <row r="5" spans="1:4" ht="21" customHeight="1">
      <c r="A5" s="301" t="s">
        <v>263</v>
      </c>
      <c r="B5" s="301"/>
      <c r="C5" s="301"/>
      <c r="D5" s="301"/>
    </row>
    <row r="6" spans="1:4" ht="21" customHeight="1">
      <c r="A6" s="301" t="s">
        <v>264</v>
      </c>
      <c r="B6" s="301"/>
      <c r="C6" s="301"/>
      <c r="D6" s="301"/>
    </row>
    <row r="7" spans="1:4" ht="21" customHeight="1">
      <c r="A7" s="301"/>
      <c r="B7" s="301"/>
      <c r="C7" s="301"/>
      <c r="D7" s="301"/>
    </row>
    <row r="8" spans="1:4" ht="15.75">
      <c r="A8" s="302" t="s">
        <v>319</v>
      </c>
      <c r="B8" s="302"/>
      <c r="C8" s="302"/>
      <c r="D8" s="302"/>
    </row>
    <row r="9" spans="1:4" ht="12.75" customHeight="1">
      <c r="A9" s="149"/>
      <c r="B9" s="150"/>
      <c r="C9" s="151"/>
      <c r="D9" s="151"/>
    </row>
    <row r="10" spans="1:4" ht="60.75" customHeight="1">
      <c r="A10" s="8"/>
      <c r="B10" s="11" t="s">
        <v>82</v>
      </c>
      <c r="C10" s="152" t="s">
        <v>105</v>
      </c>
      <c r="D10" s="153" t="s">
        <v>202</v>
      </c>
    </row>
    <row r="11" spans="1:4" ht="25.5">
      <c r="A11" s="154" t="s">
        <v>154</v>
      </c>
      <c r="B11" s="155" t="s">
        <v>34</v>
      </c>
      <c r="C11" s="222">
        <v>217.2</v>
      </c>
      <c r="D11" s="156" t="s">
        <v>320</v>
      </c>
    </row>
    <row r="12" spans="1:4" ht="15">
      <c r="A12" s="157" t="s">
        <v>107</v>
      </c>
      <c r="B12" s="158" t="s">
        <v>3</v>
      </c>
      <c r="C12" s="223">
        <v>89</v>
      </c>
      <c r="D12" s="156" t="s">
        <v>321</v>
      </c>
    </row>
    <row r="13" spans="1:4" ht="15">
      <c r="A13" s="157" t="s">
        <v>108</v>
      </c>
      <c r="B13" s="158" t="s">
        <v>46</v>
      </c>
      <c r="C13" s="223">
        <v>23</v>
      </c>
      <c r="D13" s="156" t="s">
        <v>322</v>
      </c>
    </row>
    <row r="14" spans="1:4" ht="15">
      <c r="A14" s="154" t="s">
        <v>109</v>
      </c>
      <c r="B14" s="155" t="s">
        <v>17</v>
      </c>
      <c r="C14" s="222">
        <v>25120.8</v>
      </c>
      <c r="D14" s="156" t="s">
        <v>323</v>
      </c>
    </row>
    <row r="15" spans="1:4" ht="38.25">
      <c r="A15" s="154" t="s">
        <v>106</v>
      </c>
      <c r="B15" s="155"/>
      <c r="C15" s="223">
        <v>18818544</v>
      </c>
      <c r="D15" s="156" t="s">
        <v>324</v>
      </c>
    </row>
    <row r="16" spans="1:4" ht="15">
      <c r="A16" s="157" t="s">
        <v>265</v>
      </c>
      <c r="B16" s="158" t="s">
        <v>266</v>
      </c>
      <c r="C16" s="223">
        <f>C15</f>
        <v>18818544</v>
      </c>
      <c r="D16" s="156"/>
    </row>
    <row r="17" spans="1:4" ht="15">
      <c r="A17" s="157"/>
      <c r="B17" s="158"/>
      <c r="C17" s="222"/>
      <c r="D17" s="156"/>
    </row>
    <row r="18" spans="1:4" ht="15">
      <c r="A18" s="157"/>
      <c r="B18" s="158"/>
      <c r="C18" s="222"/>
      <c r="D18" s="156"/>
    </row>
    <row r="19" spans="1:4" ht="15">
      <c r="A19" s="157" t="s">
        <v>182</v>
      </c>
      <c r="B19" s="158" t="s">
        <v>18</v>
      </c>
      <c r="C19" s="222"/>
      <c r="D19" s="156"/>
    </row>
    <row r="20" spans="1:4" ht="15">
      <c r="A20" s="157" t="s">
        <v>160</v>
      </c>
      <c r="B20" s="158"/>
      <c r="C20" s="222">
        <v>57220.3</v>
      </c>
      <c r="D20" s="156" t="s">
        <v>325</v>
      </c>
    </row>
    <row r="21" spans="1:4" ht="15">
      <c r="A21" s="157" t="s">
        <v>161</v>
      </c>
      <c r="B21" s="158"/>
      <c r="C21" s="222">
        <v>205473</v>
      </c>
      <c r="D21" s="156" t="s">
        <v>326</v>
      </c>
    </row>
    <row r="22" spans="1:4" ht="15">
      <c r="A22" s="157" t="s">
        <v>234</v>
      </c>
      <c r="B22" s="158"/>
      <c r="C22" s="222"/>
      <c r="D22" s="156"/>
    </row>
    <row r="23" spans="1:4" ht="15">
      <c r="A23" s="157" t="s">
        <v>235</v>
      </c>
      <c r="B23" s="158"/>
      <c r="C23" s="222">
        <v>0</v>
      </c>
      <c r="D23" s="156"/>
    </row>
    <row r="24" spans="1:4" ht="15">
      <c r="A24" s="157" t="s">
        <v>162</v>
      </c>
      <c r="B24" s="158" t="s">
        <v>18</v>
      </c>
      <c r="C24" s="222">
        <v>711</v>
      </c>
      <c r="D24" s="156"/>
    </row>
    <row r="25" spans="1:4" ht="15">
      <c r="A25" s="157" t="s">
        <v>166</v>
      </c>
      <c r="B25" s="158" t="s">
        <v>18</v>
      </c>
      <c r="C25" s="222">
        <v>8269</v>
      </c>
      <c r="D25" s="156" t="s">
        <v>321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38.25390625" style="27" customWidth="1"/>
    <col min="2" max="2" width="8.875" style="13" hidden="1" customWidth="1"/>
    <col min="3" max="3" width="18.875" style="31" customWidth="1"/>
    <col min="4" max="5" width="14.75390625" style="14" customWidth="1"/>
    <col min="6" max="6" width="28.75390625" style="14" hidden="1" customWidth="1"/>
    <col min="7" max="16384" width="9.125" style="14" customWidth="1"/>
  </cols>
  <sheetData>
    <row r="1" spans="4:5" ht="15.75">
      <c r="D1" s="298" t="s">
        <v>110</v>
      </c>
      <c r="E1" s="303"/>
    </row>
    <row r="3" spans="1:5" ht="28.5" customHeight="1">
      <c r="A3" s="304" t="s">
        <v>111</v>
      </c>
      <c r="B3" s="304"/>
      <c r="C3" s="304"/>
      <c r="D3" s="304"/>
      <c r="E3" s="304"/>
    </row>
    <row r="4" spans="2:5" ht="15.75" hidden="1">
      <c r="B4" s="15" t="s">
        <v>112</v>
      </c>
      <c r="C4" s="15"/>
      <c r="D4" s="305" t="s">
        <v>113</v>
      </c>
      <c r="E4" s="306"/>
    </row>
    <row r="5" spans="1:5" ht="78" customHeight="1">
      <c r="A5" s="8"/>
      <c r="B5" s="11" t="s">
        <v>114</v>
      </c>
      <c r="C5" s="16" t="s">
        <v>82</v>
      </c>
      <c r="D5" s="16" t="s">
        <v>115</v>
      </c>
      <c r="E5" s="16" t="s">
        <v>181</v>
      </c>
    </row>
    <row r="6" spans="1:5" ht="46.5" customHeight="1">
      <c r="A6" s="28" t="s">
        <v>253</v>
      </c>
      <c r="B6" s="15"/>
      <c r="C6" s="19" t="s">
        <v>116</v>
      </c>
      <c r="D6" s="18"/>
      <c r="E6" s="19"/>
    </row>
    <row r="7" spans="1:5" ht="23.25" customHeight="1" hidden="1">
      <c r="A7" s="29"/>
      <c r="B7" s="21"/>
      <c r="C7" s="15"/>
      <c r="D7" s="20"/>
      <c r="E7" s="20"/>
    </row>
    <row r="8" spans="1:5" ht="24" customHeight="1" hidden="1">
      <c r="A8" s="29"/>
      <c r="B8" s="21"/>
      <c r="C8" s="15"/>
      <c r="D8" s="20"/>
      <c r="E8" s="20"/>
    </row>
    <row r="9" spans="1:5" ht="24" customHeight="1" hidden="1">
      <c r="A9" s="29"/>
      <c r="B9" s="21"/>
      <c r="C9" s="15"/>
      <c r="D9" s="20"/>
      <c r="E9" s="20"/>
    </row>
    <row r="10" spans="1:5" ht="24" customHeight="1" hidden="1">
      <c r="A10" s="29"/>
      <c r="B10" s="21"/>
      <c r="C10" s="15"/>
      <c r="D10" s="20"/>
      <c r="E10" s="20"/>
    </row>
    <row r="11" spans="1:5" ht="31.5" customHeight="1" hidden="1">
      <c r="A11" s="30" t="s">
        <v>117</v>
      </c>
      <c r="B11" s="15"/>
      <c r="C11" s="19" t="s">
        <v>118</v>
      </c>
      <c r="D11" s="22" t="s">
        <v>119</v>
      </c>
      <c r="E11" s="23"/>
    </row>
    <row r="12" spans="1:5" ht="53.25" customHeight="1">
      <c r="A12" s="30"/>
      <c r="B12" s="21" t="s">
        <v>120</v>
      </c>
      <c r="C12" s="15" t="s">
        <v>118</v>
      </c>
      <c r="D12" s="24"/>
      <c r="E12" s="24"/>
    </row>
    <row r="13" spans="1:5" ht="14.25" customHeight="1">
      <c r="A13" s="29"/>
      <c r="B13" s="15"/>
      <c r="C13" s="19"/>
      <c r="D13" s="24"/>
      <c r="E13" s="24"/>
    </row>
    <row r="14" spans="1:5" ht="13.5" customHeight="1">
      <c r="A14" s="30"/>
      <c r="B14" s="15"/>
      <c r="C14" s="19"/>
      <c r="D14" s="25"/>
      <c r="E14" s="26"/>
    </row>
    <row r="15" spans="1:5" ht="32.25" customHeight="1" hidden="1">
      <c r="A15" s="30" t="s">
        <v>121</v>
      </c>
      <c r="B15" s="15"/>
      <c r="C15" s="19" t="s">
        <v>118</v>
      </c>
      <c r="D15" s="22" t="s">
        <v>122</v>
      </c>
      <c r="E15" s="23"/>
    </row>
    <row r="16" spans="1:5" ht="32.25" customHeight="1" hidden="1">
      <c r="A16" s="30" t="s">
        <v>123</v>
      </c>
      <c r="B16" s="15"/>
      <c r="C16" s="19" t="s">
        <v>124</v>
      </c>
      <c r="D16" s="22" t="s">
        <v>125</v>
      </c>
      <c r="E16" s="23"/>
    </row>
    <row r="17" spans="1:5" ht="27" customHeight="1" hidden="1">
      <c r="A17" s="30" t="s">
        <v>126</v>
      </c>
      <c r="B17" s="15"/>
      <c r="C17" s="19" t="s">
        <v>127</v>
      </c>
      <c r="D17" s="18">
        <v>10</v>
      </c>
      <c r="E17" s="19">
        <v>0</v>
      </c>
    </row>
    <row r="18" spans="1:5" ht="25.5" customHeight="1" hidden="1">
      <c r="A18" s="30"/>
      <c r="B18" s="15"/>
      <c r="C18" s="19"/>
      <c r="D18" s="18"/>
      <c r="E18" s="19"/>
    </row>
    <row r="19" spans="1:5" ht="27" customHeight="1" hidden="1">
      <c r="A19" s="30"/>
      <c r="B19" s="15"/>
      <c r="C19" s="19"/>
      <c r="D19" s="18"/>
      <c r="E19" s="19"/>
    </row>
    <row r="20" spans="1:5" s="13" customFormat="1" ht="30" customHeight="1" hidden="1">
      <c r="A20" s="30" t="s">
        <v>128</v>
      </c>
      <c r="B20" s="17" t="s">
        <v>129</v>
      </c>
      <c r="C20" s="15"/>
      <c r="D20" s="21"/>
      <c r="E20" s="21"/>
    </row>
    <row r="21" spans="1:5" ht="33.75" customHeight="1">
      <c r="A21" s="28" t="s">
        <v>197</v>
      </c>
      <c r="B21" s="21"/>
      <c r="D21" s="20"/>
      <c r="E21" s="20"/>
    </row>
    <row r="22" spans="1:5" ht="30" customHeight="1" hidden="1">
      <c r="A22" s="30" t="s">
        <v>130</v>
      </c>
      <c r="B22" s="21" t="s">
        <v>120</v>
      </c>
      <c r="C22" s="15" t="s">
        <v>131</v>
      </c>
      <c r="D22" s="20">
        <v>3</v>
      </c>
      <c r="E22" s="20"/>
    </row>
    <row r="23" spans="1:5" ht="30" customHeight="1">
      <c r="A23" s="30" t="s">
        <v>132</v>
      </c>
      <c r="B23" s="21"/>
      <c r="C23" s="15" t="s">
        <v>201</v>
      </c>
      <c r="D23" s="20"/>
      <c r="E23" s="20"/>
    </row>
    <row r="24" spans="1:5" ht="30" customHeight="1">
      <c r="A24" s="30" t="s">
        <v>133</v>
      </c>
      <c r="B24" s="21"/>
      <c r="C24" s="15" t="s">
        <v>134</v>
      </c>
      <c r="D24" s="20"/>
      <c r="E24" s="20"/>
    </row>
    <row r="25" spans="1:5" ht="30" customHeight="1">
      <c r="A25" s="29" t="s">
        <v>135</v>
      </c>
      <c r="B25" s="21"/>
      <c r="C25" s="15" t="s">
        <v>136</v>
      </c>
      <c r="D25" s="20"/>
      <c r="E25" s="20"/>
    </row>
    <row r="26" spans="1:5" ht="30.75" customHeight="1">
      <c r="A26" s="29" t="s">
        <v>137</v>
      </c>
      <c r="B26" s="21"/>
      <c r="C26" s="15" t="s">
        <v>178</v>
      </c>
      <c r="D26" s="20"/>
      <c r="E26" s="20"/>
    </row>
    <row r="27" spans="1:5" ht="30.75" customHeight="1">
      <c r="A27" s="30" t="s">
        <v>179</v>
      </c>
      <c r="B27" s="17"/>
      <c r="C27" s="19" t="s">
        <v>180</v>
      </c>
      <c r="D27" s="20"/>
      <c r="E27" s="20"/>
    </row>
    <row r="28" spans="1:5" ht="22.5" customHeight="1">
      <c r="A28" s="30" t="s">
        <v>138</v>
      </c>
      <c r="B28" s="21"/>
      <c r="C28" s="15" t="s">
        <v>136</v>
      </c>
      <c r="D28" s="20"/>
      <c r="E28" s="20"/>
    </row>
    <row r="29" spans="1:5" ht="15.75">
      <c r="A29" s="29"/>
      <c r="B29" s="21"/>
      <c r="C29" s="15"/>
      <c r="D29" s="20"/>
      <c r="E29" s="20"/>
    </row>
    <row r="30" spans="1:5" ht="15.75">
      <c r="A30" s="29"/>
      <c r="B30" s="21"/>
      <c r="C30" s="15"/>
      <c r="D30" s="20"/>
      <c r="E30" s="20"/>
    </row>
    <row r="31" spans="1:5" ht="15.75">
      <c r="A31" s="29"/>
      <c r="B31" s="21"/>
      <c r="C31" s="19"/>
      <c r="D31" s="20"/>
      <c r="E31" s="20"/>
    </row>
    <row r="32" spans="1:5" ht="15.75">
      <c r="A32" s="29"/>
      <c r="B32" s="17"/>
      <c r="C32" s="15"/>
      <c r="D32" s="20"/>
      <c r="E32" s="20"/>
    </row>
    <row r="33" spans="1:5" ht="15.75">
      <c r="A33" s="29"/>
      <c r="B33" s="21"/>
      <c r="C33" s="15"/>
      <c r="D33" s="20"/>
      <c r="E33" s="2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7" customWidth="1"/>
    <col min="2" max="2" width="12.875" style="13" customWidth="1"/>
    <col min="3" max="3" width="12.00390625" style="31" customWidth="1"/>
    <col min="4" max="4" width="12.125" style="14" customWidth="1"/>
    <col min="5" max="8" width="9.125" style="14" customWidth="1"/>
    <col min="9" max="9" width="12.00390625" style="14" customWidth="1"/>
    <col min="10" max="10" width="9.125" style="14" customWidth="1"/>
    <col min="11" max="11" width="8.00390625" style="14" customWidth="1"/>
    <col min="12" max="12" width="15.00390625" style="14" customWidth="1"/>
    <col min="13" max="13" width="0.2421875" style="14" customWidth="1"/>
    <col min="14" max="16384" width="9.125" style="14" customWidth="1"/>
  </cols>
  <sheetData>
    <row r="1" spans="1:13" ht="15.75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5.75">
      <c r="A3" s="309" t="s">
        <v>151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5.75" customHeight="1">
      <c r="A4" s="310" t="s">
        <v>152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2"/>
    </row>
    <row r="5" spans="1:13" ht="15.75">
      <c r="A5" s="310" t="s">
        <v>163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2"/>
    </row>
    <row r="6" spans="1:13" ht="16.5" thickBot="1">
      <c r="A6" s="35"/>
      <c r="B6" s="36"/>
      <c r="C6" s="36"/>
      <c r="D6" s="36"/>
      <c r="E6" s="36"/>
      <c r="F6" s="36"/>
      <c r="G6" s="36"/>
      <c r="H6" s="36"/>
      <c r="I6" s="36"/>
      <c r="J6" s="311"/>
      <c r="K6" s="311"/>
      <c r="L6" s="37"/>
      <c r="M6" s="32"/>
    </row>
    <row r="7" spans="1:13" ht="78.75" customHeight="1" thickBot="1">
      <c r="A7" s="313" t="s">
        <v>146</v>
      </c>
      <c r="B7" s="315" t="s">
        <v>147</v>
      </c>
      <c r="C7" s="313" t="s">
        <v>148</v>
      </c>
      <c r="D7" s="315" t="s">
        <v>149</v>
      </c>
      <c r="E7" s="318" t="s">
        <v>174</v>
      </c>
      <c r="F7" s="319"/>
      <c r="G7" s="318" t="s">
        <v>175</v>
      </c>
      <c r="H7" s="319"/>
      <c r="I7" s="42" t="s">
        <v>200</v>
      </c>
      <c r="J7" s="318" t="s">
        <v>176</v>
      </c>
      <c r="K7" s="319"/>
      <c r="L7" s="313" t="s">
        <v>150</v>
      </c>
      <c r="M7" s="32"/>
    </row>
    <row r="8" spans="1:13" ht="16.5" thickBot="1">
      <c r="A8" s="314"/>
      <c r="B8" s="316"/>
      <c r="C8" s="314"/>
      <c r="D8" s="316"/>
      <c r="E8" s="33" t="s">
        <v>141</v>
      </c>
      <c r="F8" s="34" t="s">
        <v>142</v>
      </c>
      <c r="G8" s="33" t="s">
        <v>143</v>
      </c>
      <c r="H8" s="33" t="s">
        <v>144</v>
      </c>
      <c r="I8" s="42"/>
      <c r="J8" s="33" t="s">
        <v>141</v>
      </c>
      <c r="K8" s="33" t="s">
        <v>144</v>
      </c>
      <c r="L8" s="314"/>
      <c r="M8" s="32"/>
    </row>
    <row r="9" spans="1:13" ht="15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2"/>
    </row>
    <row r="10" spans="1:13" ht="15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2"/>
    </row>
    <row r="11" spans="1:13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2"/>
    </row>
    <row r="12" spans="1:13" ht="15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2"/>
    </row>
    <row r="13" spans="1:13" ht="15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2"/>
    </row>
    <row r="14" spans="1:13" ht="15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</row>
    <row r="15" spans="1:13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2"/>
    </row>
    <row r="16" spans="1:13" ht="15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</row>
    <row r="17" spans="1:13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</row>
    <row r="18" spans="1:13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2"/>
    </row>
    <row r="19" spans="1:13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2"/>
    </row>
    <row r="20" spans="1:13" ht="15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2"/>
    </row>
    <row r="21" spans="1:13" ht="15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2"/>
    </row>
    <row r="22" spans="1:13" ht="15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2"/>
    </row>
    <row r="23" spans="1:13" ht="15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2"/>
    </row>
    <row r="24" spans="1:13" ht="15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2"/>
    </row>
    <row r="25" spans="1:13" ht="15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2"/>
    </row>
    <row r="26" spans="1:13" ht="15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2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2"/>
    </row>
    <row r="28" spans="1:13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2"/>
    </row>
    <row r="29" spans="1:13" ht="15.75">
      <c r="A29" s="307" t="s">
        <v>192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ht="15.75">
      <c r="A30" s="317" t="s">
        <v>145</v>
      </c>
      <c r="B30" s="317"/>
      <c r="C30" s="317"/>
      <c r="D30" s="317"/>
      <c r="E30" s="317"/>
      <c r="F30" s="35"/>
      <c r="G30" s="35"/>
      <c r="H30" s="35"/>
      <c r="I30" s="35"/>
      <c r="J30" s="35"/>
      <c r="K30" s="35"/>
      <c r="L30" s="35"/>
      <c r="M30" s="32"/>
    </row>
    <row r="31" spans="1:13" ht="15.75">
      <c r="A31" s="312" t="s">
        <v>177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</row>
    <row r="32" spans="1:13" ht="15.7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E6" sqref="E6"/>
    </sheetView>
  </sheetViews>
  <sheetFormatPr defaultColWidth="40.75390625" defaultRowHeight="12.75"/>
  <cols>
    <col min="1" max="1" width="28.75390625" style="1" customWidth="1"/>
    <col min="2" max="2" width="26.75390625" style="1" customWidth="1"/>
    <col min="3" max="3" width="14.75390625" style="58" customWidth="1"/>
    <col min="4" max="4" width="11.625" style="55" customWidth="1"/>
    <col min="5" max="5" width="42.75390625" style="53" customWidth="1"/>
    <col min="6" max="6" width="4.125" style="1" customWidth="1"/>
    <col min="7" max="7" width="26.875" style="61" customWidth="1"/>
    <col min="8" max="8" width="21.25390625" style="215" customWidth="1"/>
    <col min="9" max="13" width="40.75390625" style="123" customWidth="1"/>
    <col min="14" max="16384" width="40.75390625" style="1" customWidth="1"/>
  </cols>
  <sheetData>
    <row r="1" spans="5:17" ht="15.75">
      <c r="E1" s="54" t="s">
        <v>139</v>
      </c>
      <c r="F1" s="201"/>
      <c r="G1" s="202"/>
      <c r="H1" s="214"/>
      <c r="I1" s="201"/>
      <c r="J1" s="201"/>
      <c r="K1" s="201"/>
      <c r="L1" s="201"/>
      <c r="M1" s="201"/>
      <c r="N1" s="48"/>
      <c r="O1" s="48"/>
      <c r="P1" s="48"/>
      <c r="Q1" s="48"/>
    </row>
    <row r="2" spans="4:7" ht="13.5">
      <c r="D2" s="56"/>
      <c r="F2" s="123"/>
      <c r="G2" s="122"/>
    </row>
    <row r="3" spans="2:7" ht="20.25" customHeight="1">
      <c r="B3" s="46" t="s">
        <v>188</v>
      </c>
      <c r="C3" s="59"/>
      <c r="D3" s="57"/>
      <c r="F3" s="123"/>
      <c r="G3" s="122"/>
    </row>
    <row r="4" spans="1:7" ht="15.75">
      <c r="A4" s="1" t="s">
        <v>267</v>
      </c>
      <c r="B4" s="47"/>
      <c r="C4" s="59"/>
      <c r="D4" s="57"/>
      <c r="F4" s="123"/>
      <c r="G4" s="122"/>
    </row>
    <row r="5" spans="2:7" ht="12.75">
      <c r="B5" s="320" t="s">
        <v>190</v>
      </c>
      <c r="C5" s="320"/>
      <c r="D5" s="320"/>
      <c r="F5" s="123"/>
      <c r="G5" s="122"/>
    </row>
    <row r="6" spans="2:7" ht="15.75">
      <c r="B6" s="47" t="s">
        <v>285</v>
      </c>
      <c r="C6" s="59"/>
      <c r="D6" s="57"/>
      <c r="F6" s="123"/>
      <c r="G6" s="122"/>
    </row>
    <row r="7" spans="6:7" ht="11.25" customHeight="1">
      <c r="F7" s="123"/>
      <c r="G7" s="122"/>
    </row>
    <row r="8" spans="1:7" ht="12.75">
      <c r="A8" s="326" t="s">
        <v>191</v>
      </c>
      <c r="B8" s="326"/>
      <c r="C8" s="325" t="s">
        <v>187</v>
      </c>
      <c r="D8" s="325"/>
      <c r="E8" s="321" t="s">
        <v>199</v>
      </c>
      <c r="F8" s="123"/>
      <c r="G8" s="122"/>
    </row>
    <row r="9" spans="1:7" ht="57.75" customHeight="1">
      <c r="A9" s="326"/>
      <c r="B9" s="326"/>
      <c r="C9" s="220" t="s">
        <v>270</v>
      </c>
      <c r="D9" s="221" t="s">
        <v>318</v>
      </c>
      <c r="E9" s="321"/>
      <c r="F9" s="123"/>
      <c r="G9" s="122"/>
    </row>
    <row r="10" spans="1:7" ht="12.75" customHeight="1">
      <c r="A10" s="326" t="s">
        <v>183</v>
      </c>
      <c r="B10" s="326" t="s">
        <v>184</v>
      </c>
      <c r="C10" s="323" t="s">
        <v>185</v>
      </c>
      <c r="D10" s="324" t="s">
        <v>186</v>
      </c>
      <c r="E10" s="321"/>
      <c r="F10" s="123"/>
      <c r="G10" s="122"/>
    </row>
    <row r="11" spans="1:7" ht="12.75">
      <c r="A11" s="326"/>
      <c r="B11" s="326"/>
      <c r="C11" s="323"/>
      <c r="D11" s="324"/>
      <c r="E11" s="321"/>
      <c r="F11" s="123"/>
      <c r="G11" s="122"/>
    </row>
    <row r="12" spans="1:8" ht="105.75" customHeight="1">
      <c r="A12" s="52" t="s">
        <v>271</v>
      </c>
      <c r="B12" s="208" t="s">
        <v>273</v>
      </c>
      <c r="C12" s="62">
        <v>29668.241</v>
      </c>
      <c r="D12" s="159">
        <v>2</v>
      </c>
      <c r="E12" s="209" t="s">
        <v>286</v>
      </c>
      <c r="F12" s="123"/>
      <c r="G12" s="203"/>
      <c r="H12" s="216"/>
    </row>
    <row r="13" spans="1:8" ht="60.75" customHeight="1">
      <c r="A13" s="52" t="s">
        <v>272</v>
      </c>
      <c r="B13" s="139"/>
      <c r="C13" s="60"/>
      <c r="D13" s="159">
        <v>277.112</v>
      </c>
      <c r="E13" s="209" t="s">
        <v>287</v>
      </c>
      <c r="F13" s="123"/>
      <c r="G13" s="203"/>
      <c r="H13" s="217"/>
    </row>
    <row r="14" spans="1:8" ht="39.75" customHeight="1">
      <c r="A14" s="52"/>
      <c r="B14" s="139"/>
      <c r="C14" s="60"/>
      <c r="D14" s="194">
        <f>D13+D12</f>
        <v>279.112</v>
      </c>
      <c r="E14" s="195" t="s">
        <v>288</v>
      </c>
      <c r="F14" s="123"/>
      <c r="G14" s="204"/>
      <c r="H14" s="217"/>
    </row>
    <row r="15" spans="1:8" ht="52.5" customHeight="1">
      <c r="A15" s="52"/>
      <c r="B15" s="139"/>
      <c r="C15" s="60"/>
      <c r="D15" s="159">
        <v>350.44933</v>
      </c>
      <c r="E15" s="209" t="s">
        <v>289</v>
      </c>
      <c r="F15" s="203"/>
      <c r="G15" s="203"/>
      <c r="H15" s="217"/>
    </row>
    <row r="16" spans="1:8" ht="53.25" customHeight="1">
      <c r="A16" s="52"/>
      <c r="B16" s="139"/>
      <c r="C16" s="60"/>
      <c r="D16" s="159">
        <v>177.00954</v>
      </c>
      <c r="E16" s="209" t="s">
        <v>290</v>
      </c>
      <c r="F16" s="203"/>
      <c r="G16" s="203"/>
      <c r="H16" s="217"/>
    </row>
    <row r="17" spans="1:13" s="200" customFormat="1" ht="15.75" customHeight="1">
      <c r="A17" s="196"/>
      <c r="B17" s="197"/>
      <c r="C17" s="198"/>
      <c r="D17" s="194">
        <f>D16+D15</f>
        <v>527.4588699999999</v>
      </c>
      <c r="E17" s="199" t="s">
        <v>291</v>
      </c>
      <c r="F17" s="205"/>
      <c r="G17" s="206"/>
      <c r="H17" s="218"/>
      <c r="I17" s="205"/>
      <c r="J17" s="205"/>
      <c r="K17" s="205"/>
      <c r="L17" s="205"/>
      <c r="M17" s="205"/>
    </row>
    <row r="18" spans="1:8" ht="60.75" customHeight="1">
      <c r="A18" s="52"/>
      <c r="B18" s="139"/>
      <c r="C18" s="60"/>
      <c r="D18" s="159">
        <v>408.49136</v>
      </c>
      <c r="E18" s="209" t="s">
        <v>292</v>
      </c>
      <c r="F18" s="203"/>
      <c r="G18" s="203"/>
      <c r="H18" s="217"/>
    </row>
    <row r="19" spans="1:8" ht="56.25" customHeight="1">
      <c r="A19" s="52"/>
      <c r="B19" s="139"/>
      <c r="C19" s="60"/>
      <c r="D19" s="159">
        <v>78.79</v>
      </c>
      <c r="E19" s="209" t="s">
        <v>293</v>
      </c>
      <c r="F19" s="203"/>
      <c r="G19" s="203"/>
      <c r="H19" s="217"/>
    </row>
    <row r="20" spans="1:8" ht="52.5" customHeight="1">
      <c r="A20" s="52"/>
      <c r="B20" s="139"/>
      <c r="C20" s="60"/>
      <c r="D20" s="159">
        <v>1014.69852</v>
      </c>
      <c r="E20" s="209" t="s">
        <v>294</v>
      </c>
      <c r="F20" s="203"/>
      <c r="G20" s="203"/>
      <c r="H20" s="217"/>
    </row>
    <row r="21" spans="1:8" ht="58.5" customHeight="1">
      <c r="A21" s="52"/>
      <c r="B21" s="139"/>
      <c r="C21" s="60"/>
      <c r="D21" s="159">
        <v>94.52581</v>
      </c>
      <c r="E21" s="209" t="s">
        <v>295</v>
      </c>
      <c r="F21" s="203"/>
      <c r="G21" s="203"/>
      <c r="H21" s="217"/>
    </row>
    <row r="22" spans="1:8" ht="94.5" customHeight="1">
      <c r="A22" s="52"/>
      <c r="B22" s="139"/>
      <c r="C22" s="60"/>
      <c r="D22" s="159">
        <v>42.66</v>
      </c>
      <c r="E22" s="209" t="s">
        <v>296</v>
      </c>
      <c r="F22" s="203"/>
      <c r="G22" s="203"/>
      <c r="H22" s="217"/>
    </row>
    <row r="23" spans="1:8" ht="61.5" customHeight="1">
      <c r="A23" s="52"/>
      <c r="B23" s="139"/>
      <c r="C23" s="60"/>
      <c r="D23" s="159">
        <v>294.3</v>
      </c>
      <c r="E23" s="209" t="s">
        <v>295</v>
      </c>
      <c r="F23" s="203"/>
      <c r="G23" s="203"/>
      <c r="H23" s="217"/>
    </row>
    <row r="24" spans="1:8" ht="42.75" customHeight="1">
      <c r="A24" s="52"/>
      <c r="B24" s="139"/>
      <c r="C24" s="60"/>
      <c r="D24" s="159">
        <v>1003.5</v>
      </c>
      <c r="E24" s="209" t="s">
        <v>294</v>
      </c>
      <c r="F24" s="203"/>
      <c r="G24" s="203"/>
      <c r="H24" s="217"/>
    </row>
    <row r="25" spans="1:8" ht="98.25" customHeight="1">
      <c r="A25" s="52"/>
      <c r="B25" s="139"/>
      <c r="C25" s="60"/>
      <c r="D25" s="159">
        <v>482.34</v>
      </c>
      <c r="E25" s="209" t="s">
        <v>296</v>
      </c>
      <c r="F25" s="203"/>
      <c r="G25" s="203"/>
      <c r="H25" s="217"/>
    </row>
    <row r="26" spans="1:13" s="200" customFormat="1" ht="31.5" customHeight="1">
      <c r="A26" s="196"/>
      <c r="B26" s="197"/>
      <c r="C26" s="198"/>
      <c r="D26" s="194">
        <f>SUM(D18:D25)</f>
        <v>3419.30569</v>
      </c>
      <c r="E26" s="199" t="s">
        <v>297</v>
      </c>
      <c r="F26" s="205"/>
      <c r="G26" s="206"/>
      <c r="H26" s="218"/>
      <c r="I26" s="205"/>
      <c r="J26" s="205"/>
      <c r="K26" s="205"/>
      <c r="L26" s="205"/>
      <c r="M26" s="205"/>
    </row>
    <row r="27" spans="1:8" ht="64.5" customHeight="1">
      <c r="A27" s="52"/>
      <c r="B27" s="139"/>
      <c r="C27" s="60"/>
      <c r="D27" s="159">
        <v>52.44</v>
      </c>
      <c r="E27" s="209" t="s">
        <v>298</v>
      </c>
      <c r="F27" s="203"/>
      <c r="G27" s="203"/>
      <c r="H27" s="217"/>
    </row>
    <row r="28" spans="1:8" ht="63" customHeight="1">
      <c r="A28" s="52"/>
      <c r="B28" s="139"/>
      <c r="C28" s="60"/>
      <c r="D28" s="159">
        <v>984.24911</v>
      </c>
      <c r="E28" s="209" t="s">
        <v>299</v>
      </c>
      <c r="F28" s="203"/>
      <c r="G28" s="203"/>
      <c r="H28" s="217"/>
    </row>
    <row r="29" spans="1:8" ht="19.5" customHeight="1">
      <c r="A29" s="52"/>
      <c r="B29" s="139"/>
      <c r="C29" s="60"/>
      <c r="D29" s="159">
        <v>281.33667</v>
      </c>
      <c r="E29" s="209" t="s">
        <v>300</v>
      </c>
      <c r="F29" s="203"/>
      <c r="G29" s="203"/>
      <c r="H29" s="217"/>
    </row>
    <row r="30" spans="1:8" ht="70.5" customHeight="1">
      <c r="A30" s="52"/>
      <c r="B30" s="139"/>
      <c r="C30" s="60"/>
      <c r="D30" s="159">
        <v>102.03529</v>
      </c>
      <c r="E30" s="209" t="s">
        <v>301</v>
      </c>
      <c r="F30" s="203"/>
      <c r="G30" s="203"/>
      <c r="H30" s="217"/>
    </row>
    <row r="31" spans="1:8" ht="36.75" customHeight="1">
      <c r="A31" s="52"/>
      <c r="B31" s="139"/>
      <c r="C31" s="60"/>
      <c r="D31" s="159">
        <v>990.35597</v>
      </c>
      <c r="E31" s="209" t="s">
        <v>302</v>
      </c>
      <c r="F31" s="203"/>
      <c r="G31" s="203"/>
      <c r="H31" s="217"/>
    </row>
    <row r="32" spans="1:8" ht="27" customHeight="1">
      <c r="A32" s="52"/>
      <c r="B32" s="139"/>
      <c r="C32" s="60"/>
      <c r="D32" s="159">
        <v>50</v>
      </c>
      <c r="E32" s="209" t="s">
        <v>303</v>
      </c>
      <c r="F32" s="203"/>
      <c r="G32" s="203"/>
      <c r="H32" s="217"/>
    </row>
    <row r="33" spans="1:8" ht="41.25" customHeight="1">
      <c r="A33" s="52"/>
      <c r="B33" s="139"/>
      <c r="C33" s="60"/>
      <c r="D33" s="159">
        <v>291.4</v>
      </c>
      <c r="E33" s="209" t="s">
        <v>304</v>
      </c>
      <c r="F33" s="203"/>
      <c r="G33" s="203"/>
      <c r="H33" s="217"/>
    </row>
    <row r="34" spans="1:8" ht="43.5" customHeight="1">
      <c r="A34" s="52"/>
      <c r="B34" s="139"/>
      <c r="C34" s="60"/>
      <c r="D34" s="159">
        <v>1488.67245</v>
      </c>
      <c r="E34" s="209" t="s">
        <v>305</v>
      </c>
      <c r="F34" s="203"/>
      <c r="G34" s="203"/>
      <c r="H34" s="217"/>
    </row>
    <row r="35" spans="1:8" ht="57" customHeight="1">
      <c r="A35" s="52"/>
      <c r="B35" s="139"/>
      <c r="C35" s="60"/>
      <c r="D35" s="159">
        <v>260.51193</v>
      </c>
      <c r="E35" s="209" t="s">
        <v>306</v>
      </c>
      <c r="F35" s="203"/>
      <c r="G35" s="203"/>
      <c r="H35" s="216"/>
    </row>
    <row r="36" spans="1:8" ht="45" customHeight="1">
      <c r="A36" s="52"/>
      <c r="B36" s="139"/>
      <c r="C36" s="60"/>
      <c r="D36" s="159">
        <v>4446.76679</v>
      </c>
      <c r="E36" s="209" t="s">
        <v>307</v>
      </c>
      <c r="F36" s="203"/>
      <c r="G36" s="203"/>
      <c r="H36" s="216"/>
    </row>
    <row r="37" spans="1:8" ht="37.5" customHeight="1">
      <c r="A37" s="52"/>
      <c r="B37" s="139"/>
      <c r="C37" s="60"/>
      <c r="D37" s="159">
        <v>2083.2</v>
      </c>
      <c r="E37" s="209" t="s">
        <v>308</v>
      </c>
      <c r="F37" s="203"/>
      <c r="G37" s="203"/>
      <c r="H37" s="216"/>
    </row>
    <row r="38" spans="1:13" s="200" customFormat="1" ht="37.5" customHeight="1">
      <c r="A38" s="196"/>
      <c r="B38" s="197"/>
      <c r="C38" s="198"/>
      <c r="D38" s="194">
        <f>SUM(D27:D37)</f>
        <v>11030.968209999999</v>
      </c>
      <c r="E38" s="210" t="s">
        <v>309</v>
      </c>
      <c r="F38" s="207"/>
      <c r="G38" s="207"/>
      <c r="H38" s="219"/>
      <c r="I38" s="205"/>
      <c r="J38" s="205"/>
      <c r="K38" s="205"/>
      <c r="L38" s="205"/>
      <c r="M38" s="205"/>
    </row>
    <row r="39" spans="1:8" ht="37.5" customHeight="1">
      <c r="A39" s="52"/>
      <c r="B39" s="139"/>
      <c r="C39" s="60"/>
      <c r="D39" s="159">
        <v>4924.12739</v>
      </c>
      <c r="E39" s="209" t="s">
        <v>310</v>
      </c>
      <c r="F39" s="203"/>
      <c r="G39" s="203"/>
      <c r="H39" s="216"/>
    </row>
    <row r="40" spans="1:8" ht="37.5" customHeight="1">
      <c r="A40" s="52"/>
      <c r="B40" s="139"/>
      <c r="C40" s="60"/>
      <c r="D40" s="159">
        <v>2342.03102</v>
      </c>
      <c r="E40" s="209" t="s">
        <v>311</v>
      </c>
      <c r="F40" s="203"/>
      <c r="G40" s="203"/>
      <c r="H40" s="216"/>
    </row>
    <row r="41" spans="1:8" ht="37.5" customHeight="1">
      <c r="A41" s="52"/>
      <c r="B41" s="139"/>
      <c r="C41" s="60"/>
      <c r="D41" s="159">
        <v>688.17971</v>
      </c>
      <c r="E41" s="209" t="s">
        <v>312</v>
      </c>
      <c r="F41" s="203"/>
      <c r="G41" s="203"/>
      <c r="H41" s="216"/>
    </row>
    <row r="42" spans="1:8" ht="30" customHeight="1">
      <c r="A42" s="52"/>
      <c r="B42" s="139"/>
      <c r="C42" s="60"/>
      <c r="D42" s="159">
        <v>914.7</v>
      </c>
      <c r="E42" s="209" t="s">
        <v>313</v>
      </c>
      <c r="F42" s="203"/>
      <c r="G42" s="203"/>
      <c r="H42" s="216"/>
    </row>
    <row r="43" spans="1:13" s="200" customFormat="1" ht="31.5" customHeight="1">
      <c r="A43" s="196"/>
      <c r="B43" s="197"/>
      <c r="C43" s="198"/>
      <c r="D43" s="194">
        <f>SUM(D39:D42)</f>
        <v>8869.038120000001</v>
      </c>
      <c r="E43" s="199" t="s">
        <v>314</v>
      </c>
      <c r="F43" s="205"/>
      <c r="G43" s="206"/>
      <c r="H43" s="218"/>
      <c r="I43" s="205"/>
      <c r="J43" s="205"/>
      <c r="K43" s="205"/>
      <c r="L43" s="205"/>
      <c r="M43" s="205"/>
    </row>
    <row r="44" spans="1:13" s="200" customFormat="1" ht="46.5" customHeight="1">
      <c r="A44" s="196"/>
      <c r="B44" s="197"/>
      <c r="C44" s="198"/>
      <c r="D44" s="159">
        <v>134.13856</v>
      </c>
      <c r="E44" s="209" t="s">
        <v>315</v>
      </c>
      <c r="F44" s="203"/>
      <c r="G44" s="203"/>
      <c r="H44" s="218"/>
      <c r="I44" s="205"/>
      <c r="J44" s="205"/>
      <c r="K44" s="205"/>
      <c r="L44" s="205"/>
      <c r="M44" s="205"/>
    </row>
    <row r="45" spans="1:13" s="200" customFormat="1" ht="31.5" customHeight="1">
      <c r="A45" s="196"/>
      <c r="B45" s="197"/>
      <c r="C45" s="198"/>
      <c r="D45" s="159">
        <v>3872.63926</v>
      </c>
      <c r="E45" s="209" t="s">
        <v>307</v>
      </c>
      <c r="F45" s="203"/>
      <c r="G45" s="203"/>
      <c r="H45" s="218"/>
      <c r="I45" s="205"/>
      <c r="J45" s="205"/>
      <c r="K45" s="205"/>
      <c r="L45" s="205"/>
      <c r="M45" s="205"/>
    </row>
    <row r="46" spans="1:13" s="200" customFormat="1" ht="31.5" customHeight="1">
      <c r="A46" s="196"/>
      <c r="B46" s="197"/>
      <c r="C46" s="198"/>
      <c r="D46" s="159">
        <v>320.3202</v>
      </c>
      <c r="E46" s="209" t="s">
        <v>316</v>
      </c>
      <c r="F46" s="203"/>
      <c r="G46" s="203"/>
      <c r="H46" s="218"/>
      <c r="I46" s="205"/>
      <c r="J46" s="205"/>
      <c r="K46" s="205"/>
      <c r="L46" s="205"/>
      <c r="M46" s="205"/>
    </row>
    <row r="47" spans="1:13" s="200" customFormat="1" ht="31.5" customHeight="1">
      <c r="A47" s="196"/>
      <c r="B47" s="197"/>
      <c r="C47" s="198"/>
      <c r="D47" s="194">
        <f>SUM(D44:D46)</f>
        <v>4327.098019999999</v>
      </c>
      <c r="E47" s="199" t="s">
        <v>317</v>
      </c>
      <c r="G47" s="213"/>
      <c r="H47" s="218"/>
      <c r="I47" s="205"/>
      <c r="J47" s="205"/>
      <c r="K47" s="205"/>
      <c r="L47" s="205"/>
      <c r="M47" s="205"/>
    </row>
    <row r="48" spans="1:5" ht="12.75">
      <c r="A48" s="322" t="s">
        <v>189</v>
      </c>
      <c r="B48" s="322"/>
      <c r="C48" s="211">
        <f>C12</f>
        <v>29668.241</v>
      </c>
      <c r="D48" s="211">
        <f>D47+D43+D38+D26+D17+D14</f>
        <v>28452.980910000002</v>
      </c>
      <c r="E48" s="212"/>
    </row>
    <row r="49" ht="27" customHeight="1"/>
  </sheetData>
  <sheetProtection/>
  <mergeCells count="9">
    <mergeCell ref="B5:D5"/>
    <mergeCell ref="E8:E11"/>
    <mergeCell ref="A48:B48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КАТЯ</cp:lastModifiedBy>
  <cp:lastPrinted>2016-02-25T16:10:10Z</cp:lastPrinted>
  <dcterms:created xsi:type="dcterms:W3CDTF">2007-10-25T07:17:21Z</dcterms:created>
  <dcterms:modified xsi:type="dcterms:W3CDTF">2016-03-14T17:14:51Z</dcterms:modified>
  <cp:category/>
  <cp:version/>
  <cp:contentType/>
  <cp:contentStatus/>
</cp:coreProperties>
</file>