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  <definedName name="_xlnm.Print_Area" localSheetId="1">'Приложение 2'!$A$1:$D$25</definedName>
  </definedNames>
  <calcPr fullCalcOnLoad="1"/>
</workbook>
</file>

<file path=xl/sharedStrings.xml><?xml version="1.0" encoding="utf-8"?>
<sst xmlns="http://schemas.openxmlformats.org/spreadsheetml/2006/main" count="526" uniqueCount="354">
  <si>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</si>
  <si>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</si>
  <si>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</si>
  <si>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</si>
  <si>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</si>
  <si>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</si>
  <si>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</si>
  <si>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</si>
  <si>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</si>
  <si>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</si>
  <si>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</si>
  <si>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</si>
  <si>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</si>
  <si>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</si>
  <si>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</si>
  <si>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</si>
  <si>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</si>
  <si>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</si>
  <si>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</si>
  <si>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</si>
  <si>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</si>
  <si>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</si>
  <si>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</si>
  <si>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</si>
  <si>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</si>
  <si>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</si>
  <si>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</si>
  <si>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</si>
  <si>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</si>
  <si>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</si>
  <si>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</si>
  <si>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</si>
  <si>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</si>
  <si>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</si>
  <si>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</si>
  <si>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</si>
  <si>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</si>
  <si>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</si>
  <si>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</si>
  <si>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</si>
  <si>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</si>
  <si>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</si>
  <si>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</si>
  <si>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</si>
  <si>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</si>
  <si>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</si>
  <si>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</si>
  <si>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</si>
  <si>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</si>
  <si>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</si>
  <si>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</si>
  <si>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</si>
  <si>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</si>
  <si>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</si>
  <si>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</si>
  <si>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</si>
  <si>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</si>
  <si>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</si>
  <si>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</si>
  <si>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</si>
  <si>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</si>
  <si>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</si>
  <si>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</si>
  <si>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</si>
  <si>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</si>
  <si>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</si>
  <si>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</si>
  <si>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</si>
  <si>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</si>
  <si>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</si>
  <si>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</si>
  <si>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</si>
  <si>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</si>
  <si>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</si>
  <si>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</si>
  <si>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</si>
  <si>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</si>
  <si>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</si>
  <si>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</si>
  <si>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</si>
  <si>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</si>
  <si>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</si>
  <si>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</si>
  <si>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</si>
  <si>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</si>
  <si>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</si>
  <si>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</si>
  <si>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</si>
  <si>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</si>
  <si>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</si>
  <si>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</si>
  <si>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</si>
  <si>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</si>
  <si>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</si>
  <si>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</si>
  <si>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</si>
  <si>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</si>
  <si>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</si>
  <si>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</si>
  <si>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</si>
  <si>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</si>
  <si>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</si>
  <si>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</si>
  <si>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</si>
  <si>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</si>
  <si>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</si>
  <si>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</si>
  <si>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</si>
  <si>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</si>
  <si>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</si>
  <si>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</si>
  <si>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</si>
  <si>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</si>
  <si>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</si>
  <si>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</si>
  <si>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</si>
  <si>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</si>
  <si>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</si>
  <si>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</si>
  <si>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</si>
  <si>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</si>
  <si>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</si>
  <si>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</si>
  <si>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</si>
  <si>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</si>
  <si>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</si>
  <si>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</si>
  <si>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</si>
  <si>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</si>
  <si>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</si>
  <si>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</si>
  <si>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</si>
  <si>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</si>
  <si>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</si>
  <si>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</si>
  <si>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</si>
  <si>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</si>
  <si>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</si>
  <si>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</si>
  <si>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</si>
  <si>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</si>
  <si>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</si>
  <si>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</si>
  <si>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</si>
  <si>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</si>
  <si>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</si>
  <si>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</si>
  <si>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</si>
  <si>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</si>
  <si>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</si>
  <si>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</si>
  <si>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</si>
  <si>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</si>
  <si>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</si>
  <si>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</si>
  <si>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</si>
  <si>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</si>
  <si>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</si>
  <si>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</si>
  <si>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</si>
  <si>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</si>
  <si>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</si>
  <si>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</si>
  <si>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</si>
  <si>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</si>
  <si>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</si>
  <si>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</si>
  <si>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</si>
  <si>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</si>
  <si>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</si>
  <si>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</si>
  <si>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</si>
  <si>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</si>
  <si>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</si>
  <si>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</si>
  <si>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</si>
  <si>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</si>
  <si>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</si>
  <si>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</si>
  <si>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</si>
  <si>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</si>
  <si>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</si>
  <si>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</si>
  <si>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</si>
  <si>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</si>
  <si>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</si>
  <si>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</si>
  <si>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</si>
  <si>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</si>
  <si>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</si>
  <si>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</si>
  <si>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</si>
  <si>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</si>
  <si>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</si>
  <si>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</si>
  <si>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</si>
  <si>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</si>
  <si>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</si>
  <si>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</si>
  <si>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</si>
  <si>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</si>
  <si>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</si>
  <si>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</si>
  <si>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</si>
  <si>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</si>
  <si>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</si>
  <si>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</si>
  <si>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</si>
  <si>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</si>
  <si>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</si>
  <si>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</si>
  <si>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</si>
  <si>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</si>
  <si>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</si>
  <si>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</si>
  <si>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</si>
  <si>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</si>
  <si>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</si>
  <si>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</si>
  <si>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</si>
  <si>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</si>
  <si>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</si>
  <si>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</si>
  <si>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</si>
  <si>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</si>
  <si>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</si>
  <si>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</si>
  <si>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</si>
  <si>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</si>
  <si>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</si>
  <si>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</si>
  <si>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</si>
  <si>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</si>
  <si>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</si>
  <si>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</si>
  <si>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</si>
  <si>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</si>
  <si>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</si>
  <si>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</si>
  <si>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</si>
  <si>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</si>
  <si>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</si>
  <si>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</si>
  <si>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</si>
  <si>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</si>
  <si>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</si>
  <si>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</si>
  <si>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</si>
  <si>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</si>
  <si>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</si>
  <si>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</si>
  <si>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</si>
  <si>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</si>
  <si>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</si>
  <si>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</si>
  <si>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</si>
  <si>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</si>
  <si>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</si>
  <si>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</si>
  <si>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</si>
  <si>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</si>
  <si>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</si>
  <si>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</si>
  <si>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</si>
  <si>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</si>
  <si>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</si>
  <si>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</si>
  <si>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</si>
  <si>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</si>
  <si>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</si>
  <si>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</si>
  <si>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</si>
  <si>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</si>
  <si>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 на 2015-2017 годы»</t>
  </si>
  <si>
    <t xml:space="preserve">постановление администрации Дружногорского городского поселения от 09.10.2014  № 275 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</si>
  <si>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</si>
  <si>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</si>
  <si>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</si>
  <si>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</si>
  <si>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</si>
  <si>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</si>
  <si>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</si>
  <si>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</si>
  <si>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</si>
  <si>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</si>
  <si>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</si>
  <si>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</si>
  <si>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Реализация мероприятий, направленных на снижение напряженности на рынке труда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</si>
  <si>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</si>
  <si>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</si>
  <si>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первичных мер пожарной безопасности в рамках подпрограммы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</si>
  <si>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</si>
  <si>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</si>
  <si>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 по содержания и ремонту дорог, находящихся в муниципальной собственности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</si>
  <si>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капитального ремонта и ремонта автомобильных дорог общего пользования местного значения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</si>
  <si>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</si>
  <si>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</si>
  <si>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мероприятий по переселению граждан из аварийного жилищного фонда,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</si>
  <si>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</si>
  <si>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</si>
  <si>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</si>
  <si>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</si>
  <si>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</si>
  <si>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</si>
  <si>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</si>
  <si>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</si>
  <si>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</si>
  <si>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</si>
  <si>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</si>
  <si>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 по борьбе с борщевиком Сосновского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</si>
  <si>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</si>
  <si>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</si>
  <si>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</si>
  <si>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</si>
  <si>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</si>
  <si>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31/76</t>
  </si>
  <si>
    <t>7/12</t>
  </si>
  <si>
    <t>Объем запланированных средств на  20 17 г.</t>
  </si>
  <si>
    <t>Обучение и повышение квалификации муниципальных служащих городских и сельских поселений в Гатчинском муниципальном районе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</si>
  <si>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</si>
  <si>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</si>
  <si>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</si>
  <si>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Реализация областного закона от 12 мая 2015 года № 42-оз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</si>
  <si>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</si>
  <si>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Подготовка и проведение мероприятий, посвященных Дню образования Ленинградской области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</si>
  <si>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мероприятия, осуществляемые за счет межбюджетных трансфертов прошлых лет из областного бюджета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</si>
  <si>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</si>
  <si>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</si>
  <si>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</si>
  <si>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Реализация областного закона от 12 мая 2015 года № 42-оз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</si>
  <si>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Cофинансирование мероприятий по реализации областного закона от 12.05.2015 № 42-оз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</si>
  <si>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</si>
  <si>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Муниципальная программа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</si>
  <si>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30/74</t>
  </si>
  <si>
    <t>6/11</t>
  </si>
  <si>
    <r>
      <t xml:space="preserve">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</si>
  <si>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 xml:space="preserve"> Ленинградской области за 9 месяцев 2017 г.</t>
  </si>
  <si>
    <t>9 месяцев 2017 г. отчет</t>
  </si>
  <si>
    <t xml:space="preserve">                       за  9 месяцев 2017 года</t>
  </si>
  <si>
    <t>Объем  выделенных средств в рамках программы за 9 месяцев 20 17 г.</t>
  </si>
  <si>
    <t>Поддержка муниципальных образований по развитию общественной инфраструктуры муниципального значения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</si>
  <si>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прочих мероприятий, осуществляемых за счет межбюджетных трансфертов прошлых лет из областного бюджета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</si>
  <si>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Поддержка муниципальных образований по развитию общественной инфраструктуры муниципального значения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</si>
  <si>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Поддержка муниципальных образований по развитию общественной инфраструктуры муниципального значения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</si>
  <si>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</si>
  <si>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январь-сентябрь  2017 года</t>
  </si>
  <si>
    <t>91,4/91,3</t>
  </si>
  <si>
    <t>50/52,4</t>
  </si>
  <si>
    <t>64/53</t>
  </si>
  <si>
    <t>112,3/110,4</t>
  </si>
  <si>
    <t>64/51</t>
  </si>
  <si>
    <t>109,8/106,3</t>
  </si>
  <si>
    <t>103/102,7</t>
  </si>
  <si>
    <t>1,17/109,1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</si>
</sst>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  <numFmt numFmtId="179" formatCode="0.0"/>
    <numFmt numFmtId="180" formatCode="#,##0.0"/>
  </numFmts>
  <fonts count="7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4" fontId="3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34" fillId="32" borderId="31" xfId="0" applyFont="1" applyFill="1" applyBorder="1" applyAlignment="1">
      <alignment vertical="center" wrapText="1"/>
    </xf>
    <xf numFmtId="0" fontId="1" fillId="0" borderId="40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0" fontId="13" fillId="0" borderId="41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1" fillId="0" borderId="42" xfId="0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49" fontId="1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49" fontId="1" fillId="0" borderId="3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39" fillId="0" borderId="43" xfId="0" applyNumberFormat="1" applyFont="1" applyBorder="1" applyAlignment="1" applyProtection="1">
      <alignment horizontal="right" vertical="center" wrapText="1"/>
      <protection/>
    </xf>
    <xf numFmtId="178" fontId="39" fillId="0" borderId="43" xfId="0" applyNumberFormat="1" applyFont="1" applyBorder="1" applyAlignment="1" applyProtection="1">
      <alignment horizontal="left" vertical="center" wrapText="1"/>
      <protection/>
    </xf>
    <xf numFmtId="49" fontId="39" fillId="0" borderId="43" xfId="0" applyNumberFormat="1" applyFont="1" applyBorder="1" applyAlignment="1" applyProtection="1">
      <alignment horizontal="left" vertical="center" wrapText="1"/>
      <protection/>
    </xf>
    <xf numFmtId="0" fontId="35" fillId="32" borderId="10" xfId="0" applyFont="1" applyFill="1" applyBorder="1" applyAlignment="1">
      <alignment horizontal="left" vertical="center" indent="4"/>
    </xf>
    <xf numFmtId="0" fontId="12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27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33" borderId="31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23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4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50" xfId="0" applyNumberFormat="1" applyFont="1" applyFill="1" applyBorder="1" applyAlignment="1">
      <alignment horizontal="center" vertical="center" wrapText="1"/>
    </xf>
    <xf numFmtId="4" fontId="25" fillId="0" borderId="5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26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52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5" fillId="32" borderId="10" xfId="0" applyFont="1" applyFill="1" applyBorder="1" applyAlignment="1">
      <alignment horizontal="left" vertical="center" wrapText="1" indent="4"/>
    </xf>
    <xf numFmtId="0" fontId="33" fillId="0" borderId="0" xfId="0" applyFont="1" applyAlignment="1">
      <alignment horizontal="center"/>
    </xf>
    <xf numFmtId="0" fontId="27" fillId="0" borderId="54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3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32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35" fillId="32" borderId="64" xfId="0" applyFont="1" applyFill="1" applyBorder="1" applyAlignment="1">
      <alignment horizontal="center" vertical="center" wrapText="1"/>
    </xf>
    <xf numFmtId="0" fontId="35" fillId="32" borderId="58" xfId="0" applyFont="1" applyFill="1" applyBorder="1" applyAlignment="1">
      <alignment horizontal="center" vertical="center" wrapText="1"/>
    </xf>
    <xf numFmtId="0" fontId="35" fillId="32" borderId="65" xfId="0" applyFont="1" applyFill="1" applyBorder="1" applyAlignment="1">
      <alignment horizontal="center" vertical="center" wrapText="1"/>
    </xf>
    <xf numFmtId="0" fontId="35" fillId="32" borderId="60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/>
    </xf>
    <xf numFmtId="0" fontId="1" fillId="33" borderId="52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4" fontId="1" fillId="33" borderId="3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0" fillId="33" borderId="26" xfId="0" applyFont="1" applyFill="1" applyBorder="1" applyAlignment="1">
      <alignment horizontal="left" wrapText="1"/>
    </xf>
    <xf numFmtId="0" fontId="10" fillId="33" borderId="52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horizontal="left" wrapText="1"/>
    </xf>
    <xf numFmtId="0" fontId="1" fillId="33" borderId="10" xfId="52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="90" zoomScaleNormal="90" zoomScaleSheetLayoutView="90" zoomScalePageLayoutView="0" workbookViewId="0" topLeftCell="A1">
      <selection activeCell="D25" sqref="D25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85.75390625" style="1" customWidth="1"/>
    <col min="8" max="8" width="12.125" style="1" customWidth="1"/>
    <col min="9" max="9" width="12.75390625" style="1" customWidth="1"/>
    <col min="10" max="16384" width="8.875" style="1" customWidth="1"/>
  </cols>
  <sheetData>
    <row r="1" spans="1:5" ht="13.5" customHeight="1">
      <c r="A1" s="213" t="s">
        <v>81</v>
      </c>
      <c r="B1" s="213"/>
      <c r="C1" s="213"/>
      <c r="D1" s="213"/>
      <c r="E1" s="213"/>
    </row>
    <row r="2" spans="1:5" ht="17.25" customHeight="1">
      <c r="A2" s="219" t="s">
        <v>48</v>
      </c>
      <c r="B2" s="219"/>
      <c r="C2" s="219"/>
      <c r="D2" s="219"/>
      <c r="E2" s="219"/>
    </row>
    <row r="3" spans="1:5" ht="17.25" customHeight="1">
      <c r="A3" s="223" t="s">
        <v>264</v>
      </c>
      <c r="B3" s="223"/>
      <c r="C3" s="223"/>
      <c r="D3" s="223"/>
      <c r="E3" s="223"/>
    </row>
    <row r="4" spans="1:5" ht="13.5" customHeight="1">
      <c r="A4" s="226" t="s">
        <v>230</v>
      </c>
      <c r="B4" s="226"/>
      <c r="C4" s="226"/>
      <c r="D4" s="226"/>
      <c r="E4" s="226"/>
    </row>
    <row r="5" spans="1:5" ht="17.25" customHeight="1">
      <c r="A5" s="220" t="s">
        <v>336</v>
      </c>
      <c r="B5" s="220"/>
      <c r="C5" s="220"/>
      <c r="D5" s="220"/>
      <c r="E5" s="220"/>
    </row>
    <row r="6" spans="1:5" ht="13.5" customHeight="1" thickBot="1">
      <c r="A6" s="68"/>
      <c r="B6" s="44"/>
      <c r="C6" s="68"/>
      <c r="D6" s="44"/>
      <c r="E6" s="69"/>
    </row>
    <row r="7" spans="1:5" ht="24" customHeight="1">
      <c r="A7" s="233" t="s">
        <v>0</v>
      </c>
      <c r="B7" s="221" t="s">
        <v>1</v>
      </c>
      <c r="C7" s="235" t="s">
        <v>82</v>
      </c>
      <c r="D7" s="208" t="s">
        <v>337</v>
      </c>
      <c r="E7" s="224" t="s">
        <v>193</v>
      </c>
    </row>
    <row r="8" spans="1:5" ht="30" customHeight="1" thickBot="1">
      <c r="A8" s="234"/>
      <c r="B8" s="222"/>
      <c r="C8" s="236"/>
      <c r="D8" s="209"/>
      <c r="E8" s="225"/>
    </row>
    <row r="9" spans="1:5" ht="15" customHeight="1" thickBot="1">
      <c r="A9" s="214" t="s">
        <v>83</v>
      </c>
      <c r="B9" s="215"/>
      <c r="C9" s="215"/>
      <c r="D9" s="216"/>
      <c r="E9" s="217"/>
    </row>
    <row r="10" spans="1:9" ht="25.5">
      <c r="A10" s="70" t="s">
        <v>2</v>
      </c>
      <c r="B10" s="71" t="s">
        <v>167</v>
      </c>
      <c r="C10" s="72" t="s">
        <v>3</v>
      </c>
      <c r="D10" s="133">
        <v>6069</v>
      </c>
      <c r="E10" s="134">
        <f>D10/I10*100</f>
        <v>99.28022247668903</v>
      </c>
      <c r="I10" s="133">
        <v>6113</v>
      </c>
    </row>
    <row r="11" spans="1:9" ht="12.75">
      <c r="A11" s="73" t="s">
        <v>4</v>
      </c>
      <c r="B11" s="74" t="s">
        <v>194</v>
      </c>
      <c r="C11" s="46" t="s">
        <v>3</v>
      </c>
      <c r="D11" s="199">
        <v>20</v>
      </c>
      <c r="E11" s="134">
        <f aca="true" t="shared" si="0" ref="E11:E17">D11/I11*100</f>
        <v>76.92307692307693</v>
      </c>
      <c r="I11" s="45">
        <v>26</v>
      </c>
    </row>
    <row r="12" spans="1:9" ht="12.75">
      <c r="A12" s="73" t="s">
        <v>5</v>
      </c>
      <c r="B12" s="74" t="s">
        <v>84</v>
      </c>
      <c r="C12" s="46" t="s">
        <v>3</v>
      </c>
      <c r="D12" s="199">
        <v>70</v>
      </c>
      <c r="E12" s="134">
        <f t="shared" si="0"/>
        <v>142.85714285714286</v>
      </c>
      <c r="I12" s="45">
        <v>49</v>
      </c>
    </row>
    <row r="13" spans="1:9" ht="12.75">
      <c r="A13" s="73" t="s">
        <v>56</v>
      </c>
      <c r="B13" s="74" t="s">
        <v>165</v>
      </c>
      <c r="C13" s="46" t="s">
        <v>3</v>
      </c>
      <c r="D13" s="199">
        <v>20</v>
      </c>
      <c r="E13" s="134">
        <f t="shared" si="0"/>
        <v>117.64705882352942</v>
      </c>
      <c r="I13" s="45">
        <v>17</v>
      </c>
    </row>
    <row r="14" spans="1:9" ht="12.75">
      <c r="A14" s="75" t="s">
        <v>75</v>
      </c>
      <c r="B14" s="74" t="s">
        <v>90</v>
      </c>
      <c r="C14" s="76" t="s">
        <v>224</v>
      </c>
      <c r="D14" s="206">
        <f>D11/6</f>
        <v>3.3333333333333335</v>
      </c>
      <c r="E14" s="134">
        <f t="shared" si="0"/>
        <v>76.92307692307693</v>
      </c>
      <c r="I14" s="173">
        <f>I11/6</f>
        <v>4.333333333333333</v>
      </c>
    </row>
    <row r="15" spans="1:9" ht="12.75">
      <c r="A15" s="73" t="s">
        <v>74</v>
      </c>
      <c r="B15" s="74" t="s">
        <v>91</v>
      </c>
      <c r="C15" s="76" t="s">
        <v>224</v>
      </c>
      <c r="D15" s="206">
        <f>D12/6</f>
        <v>11.666666666666666</v>
      </c>
      <c r="E15" s="134">
        <f t="shared" si="0"/>
        <v>142.85714285714286</v>
      </c>
      <c r="I15" s="173">
        <f>I12/6</f>
        <v>8.166666666666666</v>
      </c>
    </row>
    <row r="16" spans="1:9" ht="12.75">
      <c r="A16" s="75" t="s">
        <v>76</v>
      </c>
      <c r="B16" s="74" t="s">
        <v>92</v>
      </c>
      <c r="C16" s="76" t="s">
        <v>224</v>
      </c>
      <c r="D16" s="206">
        <v>-8.33</v>
      </c>
      <c r="E16" s="134">
        <f t="shared" si="0"/>
        <v>217.4934725848564</v>
      </c>
      <c r="I16" s="173">
        <v>-3.83</v>
      </c>
    </row>
    <row r="17" spans="1:9" ht="13.5" customHeight="1" thickBot="1">
      <c r="A17" s="77" t="s">
        <v>164</v>
      </c>
      <c r="B17" s="78" t="s">
        <v>77</v>
      </c>
      <c r="C17" s="76" t="s">
        <v>224</v>
      </c>
      <c r="D17" s="207">
        <f>D13/6</f>
        <v>3.3333333333333335</v>
      </c>
      <c r="E17" s="134">
        <f t="shared" si="0"/>
        <v>117.78563015312132</v>
      </c>
      <c r="I17" s="174">
        <v>2.83</v>
      </c>
    </row>
    <row r="18" spans="1:9" ht="15" customHeight="1" thickBot="1">
      <c r="A18" s="214" t="s">
        <v>225</v>
      </c>
      <c r="B18" s="215"/>
      <c r="C18" s="215"/>
      <c r="D18" s="215"/>
      <c r="E18" s="218"/>
      <c r="I18" s="148"/>
    </row>
    <row r="19" spans="1:12" ht="25.5" customHeight="1">
      <c r="A19" s="210" t="s">
        <v>49</v>
      </c>
      <c r="B19" s="135" t="s">
        <v>277</v>
      </c>
      <c r="C19" s="136" t="s">
        <v>3</v>
      </c>
      <c r="D19" s="185">
        <f>K19+L19</f>
        <v>479.3</v>
      </c>
      <c r="E19" s="137">
        <f>D19/I19*100</f>
        <v>98.82474226804125</v>
      </c>
      <c r="I19" s="82">
        <v>485</v>
      </c>
      <c r="K19" s="1">
        <v>286.3</v>
      </c>
      <c r="L19" s="1">
        <v>193</v>
      </c>
    </row>
    <row r="20" spans="1:9" ht="11.25" customHeight="1">
      <c r="A20" s="211"/>
      <c r="B20" s="227" t="s">
        <v>231</v>
      </c>
      <c r="C20" s="228"/>
      <c r="D20" s="228"/>
      <c r="E20" s="229"/>
      <c r="I20" s="82"/>
    </row>
    <row r="21" spans="1:9" ht="12.75">
      <c r="A21" s="211"/>
      <c r="B21" s="64" t="s">
        <v>25</v>
      </c>
      <c r="C21" s="81" t="s">
        <v>3</v>
      </c>
      <c r="D21" s="183">
        <v>77</v>
      </c>
      <c r="E21" s="83">
        <f>D21/I21*100</f>
        <v>87.5</v>
      </c>
      <c r="I21" s="82">
        <v>88</v>
      </c>
    </row>
    <row r="22" spans="1:9" ht="12.75">
      <c r="A22" s="211"/>
      <c r="B22" s="64" t="s">
        <v>26</v>
      </c>
      <c r="C22" s="81" t="s">
        <v>3</v>
      </c>
      <c r="D22" s="82"/>
      <c r="E22" s="83"/>
      <c r="I22" s="82"/>
    </row>
    <row r="23" spans="1:9" ht="12.75">
      <c r="A23" s="211"/>
      <c r="B23" s="64" t="s">
        <v>278</v>
      </c>
      <c r="C23" s="81" t="s">
        <v>3</v>
      </c>
      <c r="D23" s="82">
        <v>119</v>
      </c>
      <c r="E23" s="83">
        <f>D23/I23*100</f>
        <v>90.83969465648855</v>
      </c>
      <c r="I23" s="82">
        <v>131</v>
      </c>
    </row>
    <row r="24" spans="1:9" ht="12.75" customHeight="1">
      <c r="A24" s="211"/>
      <c r="B24" s="64" t="s">
        <v>27</v>
      </c>
      <c r="C24" s="81" t="s">
        <v>3</v>
      </c>
      <c r="D24" s="82"/>
      <c r="E24" s="83"/>
      <c r="I24" s="82"/>
    </row>
    <row r="25" spans="1:9" ht="12.75">
      <c r="A25" s="211"/>
      <c r="B25" s="64" t="s">
        <v>19</v>
      </c>
      <c r="C25" s="81" t="s">
        <v>3</v>
      </c>
      <c r="D25" s="82"/>
      <c r="E25" s="83"/>
      <c r="I25" s="82"/>
    </row>
    <row r="26" spans="1:9" ht="37.5" customHeight="1">
      <c r="A26" s="211"/>
      <c r="B26" s="64" t="s">
        <v>28</v>
      </c>
      <c r="C26" s="81" t="s">
        <v>3</v>
      </c>
      <c r="D26" s="82"/>
      <c r="E26" s="83"/>
      <c r="I26" s="82"/>
    </row>
    <row r="27" spans="1:9" ht="12.75">
      <c r="A27" s="211"/>
      <c r="B27" s="64" t="s">
        <v>29</v>
      </c>
      <c r="C27" s="81" t="s">
        <v>3</v>
      </c>
      <c r="D27" s="82">
        <v>136</v>
      </c>
      <c r="E27" s="83"/>
      <c r="I27" s="82"/>
    </row>
    <row r="28" spans="1:9" ht="12.75">
      <c r="A28" s="211"/>
      <c r="B28" s="64" t="s">
        <v>24</v>
      </c>
      <c r="C28" s="81" t="s">
        <v>3</v>
      </c>
      <c r="D28" s="82">
        <v>85</v>
      </c>
      <c r="E28" s="83">
        <f aca="true" t="shared" si="1" ref="E27:E32">D28/I28*100</f>
        <v>104.93827160493827</v>
      </c>
      <c r="I28" s="82">
        <v>81</v>
      </c>
    </row>
    <row r="29" spans="1:9" ht="12.75">
      <c r="A29" s="211"/>
      <c r="B29" s="64" t="s">
        <v>30</v>
      </c>
      <c r="C29" s="81" t="s">
        <v>3</v>
      </c>
      <c r="D29" s="172"/>
      <c r="E29" s="83"/>
      <c r="I29" s="82"/>
    </row>
    <row r="30" spans="1:9" ht="25.5">
      <c r="A30" s="211"/>
      <c r="B30" s="64" t="s">
        <v>270</v>
      </c>
      <c r="C30" s="81" t="s">
        <v>3</v>
      </c>
      <c r="D30" s="82">
        <v>38</v>
      </c>
      <c r="E30" s="83">
        <f t="shared" si="1"/>
        <v>100</v>
      </c>
      <c r="I30" s="82">
        <v>38</v>
      </c>
    </row>
    <row r="31" spans="1:9" ht="25.5">
      <c r="A31" s="212"/>
      <c r="B31" s="64" t="s">
        <v>32</v>
      </c>
      <c r="C31" s="81" t="s">
        <v>3</v>
      </c>
      <c r="D31" s="82">
        <v>24</v>
      </c>
      <c r="E31" s="83">
        <f t="shared" si="1"/>
        <v>85.71428571428571</v>
      </c>
      <c r="I31" s="82">
        <v>28</v>
      </c>
    </row>
    <row r="32" spans="1:9" ht="24" customHeight="1">
      <c r="A32" s="73" t="s">
        <v>57</v>
      </c>
      <c r="B32" s="84" t="s">
        <v>203</v>
      </c>
      <c r="C32" s="81" t="s">
        <v>47</v>
      </c>
      <c r="D32" s="82">
        <v>0.17</v>
      </c>
      <c r="E32" s="83">
        <f t="shared" si="1"/>
        <v>39.53488372093024</v>
      </c>
      <c r="I32" s="82">
        <v>0.43</v>
      </c>
    </row>
    <row r="33" spans="1:9" ht="25.5">
      <c r="A33" s="231" t="s">
        <v>55</v>
      </c>
      <c r="B33" s="74" t="s">
        <v>204</v>
      </c>
      <c r="C33" s="46" t="s">
        <v>46</v>
      </c>
      <c r="D33" s="45"/>
      <c r="E33" s="83"/>
      <c r="I33" s="45"/>
    </row>
    <row r="34" spans="1:5" ht="12.75">
      <c r="A34" s="211"/>
      <c r="B34" s="240" t="s">
        <v>214</v>
      </c>
      <c r="C34" s="241"/>
      <c r="D34" s="241"/>
      <c r="E34" s="242"/>
    </row>
    <row r="35" spans="1:7" ht="12.75">
      <c r="A35" s="211"/>
      <c r="B35" s="74" t="s">
        <v>50</v>
      </c>
      <c r="C35" s="46" t="s">
        <v>46</v>
      </c>
      <c r="D35" s="45"/>
      <c r="E35" s="52"/>
      <c r="G35" s="63"/>
    </row>
    <row r="36" spans="1:5" ht="25.5">
      <c r="A36" s="211"/>
      <c r="B36" s="74" t="s">
        <v>262</v>
      </c>
      <c r="C36" s="46"/>
      <c r="D36" s="150" t="s">
        <v>271</v>
      </c>
      <c r="E36" s="52"/>
    </row>
    <row r="37" spans="1:7" ht="12.75">
      <c r="A37" s="211"/>
      <c r="B37" s="74"/>
      <c r="C37" s="46"/>
      <c r="D37" s="45"/>
      <c r="E37" s="52"/>
      <c r="F37" s="128"/>
      <c r="G37" s="129"/>
    </row>
    <row r="38" spans="1:7" ht="12.75">
      <c r="A38" s="211"/>
      <c r="B38" s="74"/>
      <c r="C38" s="46"/>
      <c r="D38" s="45"/>
      <c r="E38" s="52"/>
      <c r="F38" s="128"/>
      <c r="G38" s="129"/>
    </row>
    <row r="39" spans="1:7" ht="12.75">
      <c r="A39" s="211"/>
      <c r="B39" s="74" t="s">
        <v>195</v>
      </c>
      <c r="C39" s="46" t="s">
        <v>46</v>
      </c>
      <c r="D39" s="45"/>
      <c r="E39" s="52"/>
      <c r="F39" s="129"/>
      <c r="G39" s="129"/>
    </row>
    <row r="40" spans="1:7" ht="25.5">
      <c r="A40" s="211"/>
      <c r="B40" s="74" t="s">
        <v>262</v>
      </c>
      <c r="C40" s="85"/>
      <c r="D40" s="45"/>
      <c r="E40" s="86"/>
      <c r="F40" s="129"/>
      <c r="G40" s="129"/>
    </row>
    <row r="41" spans="1:7" ht="12.75">
      <c r="A41" s="211"/>
      <c r="B41" s="74"/>
      <c r="C41" s="85"/>
      <c r="D41" s="45"/>
      <c r="E41" s="86"/>
      <c r="F41" s="129"/>
      <c r="G41" s="129"/>
    </row>
    <row r="42" spans="1:7" ht="12.75">
      <c r="A42" s="211"/>
      <c r="B42" s="74"/>
      <c r="C42" s="85"/>
      <c r="D42" s="45"/>
      <c r="E42" s="86"/>
      <c r="F42" s="129"/>
      <c r="G42" s="129"/>
    </row>
    <row r="43" spans="1:7" ht="12.75">
      <c r="A43" s="211"/>
      <c r="B43" s="237" t="s">
        <v>88</v>
      </c>
      <c r="C43" s="238"/>
      <c r="D43" s="238"/>
      <c r="E43" s="239"/>
      <c r="F43" s="128"/>
      <c r="G43" s="129"/>
    </row>
    <row r="44" spans="1:7" ht="12.75">
      <c r="A44" s="211"/>
      <c r="B44" s="2" t="s">
        <v>25</v>
      </c>
      <c r="C44" s="46" t="s">
        <v>46</v>
      </c>
      <c r="D44" s="45"/>
      <c r="E44" s="52"/>
      <c r="F44" s="128"/>
      <c r="G44" s="129"/>
    </row>
    <row r="45" spans="1:7" ht="12.75">
      <c r="A45" s="211"/>
      <c r="B45" s="2" t="s">
        <v>26</v>
      </c>
      <c r="C45" s="46" t="s">
        <v>46</v>
      </c>
      <c r="D45" s="45"/>
      <c r="E45" s="52"/>
      <c r="F45" s="129"/>
      <c r="G45" s="129"/>
    </row>
    <row r="46" spans="1:9" ht="12.75">
      <c r="A46" s="211"/>
      <c r="B46" s="2" t="s">
        <v>20</v>
      </c>
      <c r="C46" s="46" t="s">
        <v>46</v>
      </c>
      <c r="D46" s="45"/>
      <c r="E46" s="52"/>
      <c r="F46" s="129"/>
      <c r="G46" s="129"/>
      <c r="I46" s="1">
        <v>3</v>
      </c>
    </row>
    <row r="47" spans="1:7" ht="12.75" customHeight="1">
      <c r="A47" s="211"/>
      <c r="B47" s="2" t="s">
        <v>27</v>
      </c>
      <c r="C47" s="46" t="s">
        <v>46</v>
      </c>
      <c r="D47" s="45"/>
      <c r="E47" s="52"/>
      <c r="F47" s="129"/>
      <c r="G47" s="129"/>
    </row>
    <row r="48" spans="1:7" ht="12.75">
      <c r="A48" s="211"/>
      <c r="B48" s="2" t="s">
        <v>19</v>
      </c>
      <c r="C48" s="46" t="s">
        <v>46</v>
      </c>
      <c r="D48" s="45"/>
      <c r="E48" s="52"/>
      <c r="F48" s="129"/>
      <c r="G48" s="129"/>
    </row>
    <row r="49" spans="1:7" ht="36" customHeight="1">
      <c r="A49" s="211"/>
      <c r="B49" s="2" t="s">
        <v>28</v>
      </c>
      <c r="C49" s="46" t="s">
        <v>46</v>
      </c>
      <c r="D49" s="45"/>
      <c r="E49" s="52"/>
      <c r="F49" s="129"/>
      <c r="G49" s="129"/>
    </row>
    <row r="50" spans="1:7" ht="11.25" customHeight="1">
      <c r="A50" s="211"/>
      <c r="B50" s="2" t="s">
        <v>29</v>
      </c>
      <c r="C50" s="46" t="s">
        <v>46</v>
      </c>
      <c r="D50" s="45"/>
      <c r="E50" s="52"/>
      <c r="F50" s="129"/>
      <c r="G50" s="129"/>
    </row>
    <row r="51" spans="1:7" ht="12.75">
      <c r="A51" s="211"/>
      <c r="B51" s="2" t="s">
        <v>24</v>
      </c>
      <c r="C51" s="46" t="s">
        <v>46</v>
      </c>
      <c r="D51" s="45"/>
      <c r="E51" s="52"/>
      <c r="F51" s="128"/>
      <c r="G51" s="130"/>
    </row>
    <row r="52" spans="1:7" ht="12.75">
      <c r="A52" s="211"/>
      <c r="B52" s="2" t="s">
        <v>30</v>
      </c>
      <c r="C52" s="46" t="s">
        <v>46</v>
      </c>
      <c r="D52" s="45"/>
      <c r="E52" s="52"/>
      <c r="F52" s="129"/>
      <c r="G52" s="129"/>
    </row>
    <row r="53" spans="1:7" ht="25.5">
      <c r="A53" s="211"/>
      <c r="B53" s="2" t="s">
        <v>31</v>
      </c>
      <c r="C53" s="46" t="s">
        <v>46</v>
      </c>
      <c r="D53" s="45"/>
      <c r="E53" s="52"/>
      <c r="F53" s="129"/>
      <c r="G53" s="129"/>
    </row>
    <row r="54" spans="1:7" ht="24" customHeight="1">
      <c r="A54" s="212"/>
      <c r="B54" s="2" t="s">
        <v>32</v>
      </c>
      <c r="C54" s="46" t="s">
        <v>46</v>
      </c>
      <c r="D54" s="45"/>
      <c r="E54" s="52"/>
      <c r="F54" s="129"/>
      <c r="G54" s="129"/>
    </row>
    <row r="55" spans="1:9" ht="25.5">
      <c r="A55" s="231" t="s">
        <v>58</v>
      </c>
      <c r="B55" s="87" t="s">
        <v>205</v>
      </c>
      <c r="C55" s="88" t="s">
        <v>17</v>
      </c>
      <c r="D55" s="82">
        <v>24118</v>
      </c>
      <c r="E55" s="83">
        <f>D55/I55*100</f>
        <v>97.55683197152334</v>
      </c>
      <c r="F55" s="129"/>
      <c r="G55" s="129"/>
      <c r="I55" s="82">
        <v>24722</v>
      </c>
    </row>
    <row r="56" spans="1:7" ht="12.75">
      <c r="A56" s="211"/>
      <c r="B56" s="227" t="s">
        <v>85</v>
      </c>
      <c r="C56" s="228"/>
      <c r="D56" s="228"/>
      <c r="E56" s="229"/>
      <c r="F56" s="129"/>
      <c r="G56" s="129"/>
    </row>
    <row r="57" spans="1:9" ht="12.75">
      <c r="A57" s="211"/>
      <c r="B57" s="64" t="s">
        <v>25</v>
      </c>
      <c r="C57" s="88" t="s">
        <v>17</v>
      </c>
      <c r="D57" s="183">
        <v>29883</v>
      </c>
      <c r="E57" s="83">
        <f>D57/I57*100</f>
        <v>98.94050259907957</v>
      </c>
      <c r="F57" s="129"/>
      <c r="G57" s="129"/>
      <c r="I57" s="82">
        <v>30203</v>
      </c>
    </row>
    <row r="58" spans="1:9" ht="12.75">
      <c r="A58" s="211"/>
      <c r="B58" s="64" t="s">
        <v>26</v>
      </c>
      <c r="C58" s="88" t="s">
        <v>17</v>
      </c>
      <c r="D58" s="82"/>
      <c r="E58" s="83"/>
      <c r="F58" s="129"/>
      <c r="G58" s="129"/>
      <c r="I58" s="82"/>
    </row>
    <row r="59" spans="1:9" ht="12.75">
      <c r="A59" s="211"/>
      <c r="B59" s="64" t="s">
        <v>279</v>
      </c>
      <c r="C59" s="88" t="s">
        <v>17</v>
      </c>
      <c r="D59" s="82">
        <v>28800</v>
      </c>
      <c r="E59" s="83">
        <f>D59/I59*100</f>
        <v>113.10529002866905</v>
      </c>
      <c r="F59" s="129"/>
      <c r="G59" s="129"/>
      <c r="I59" s="82">
        <v>25463</v>
      </c>
    </row>
    <row r="60" spans="1:9" ht="12.75" customHeight="1">
      <c r="A60" s="211"/>
      <c r="B60" s="64" t="s">
        <v>27</v>
      </c>
      <c r="C60" s="88" t="s">
        <v>17</v>
      </c>
      <c r="D60" s="82"/>
      <c r="E60" s="83"/>
      <c r="F60" s="129"/>
      <c r="G60" s="129"/>
      <c r="I60" s="82"/>
    </row>
    <row r="61" spans="1:9" ht="12.75">
      <c r="A61" s="211"/>
      <c r="B61" s="64" t="s">
        <v>19</v>
      </c>
      <c r="C61" s="88" t="s">
        <v>17</v>
      </c>
      <c r="D61" s="82"/>
      <c r="E61" s="83"/>
      <c r="F61" s="129"/>
      <c r="G61" s="129"/>
      <c r="I61" s="82"/>
    </row>
    <row r="62" spans="1:9" ht="36.75" customHeight="1">
      <c r="A62" s="211"/>
      <c r="B62" s="64" t="s">
        <v>28</v>
      </c>
      <c r="C62" s="88" t="s">
        <v>17</v>
      </c>
      <c r="D62" s="82"/>
      <c r="E62" s="83"/>
      <c r="F62" s="129"/>
      <c r="G62" s="129"/>
      <c r="I62" s="82"/>
    </row>
    <row r="63" spans="1:9" ht="12.75">
      <c r="A63" s="211"/>
      <c r="B63" s="64" t="s">
        <v>29</v>
      </c>
      <c r="C63" s="88" t="s">
        <v>17</v>
      </c>
      <c r="D63" s="82"/>
      <c r="E63" s="83"/>
      <c r="F63" s="129"/>
      <c r="G63" s="129"/>
      <c r="I63" s="82"/>
    </row>
    <row r="64" spans="1:9" ht="12.75">
      <c r="A64" s="211"/>
      <c r="B64" s="64" t="s">
        <v>24</v>
      </c>
      <c r="C64" s="88" t="s">
        <v>17</v>
      </c>
      <c r="D64" s="82"/>
      <c r="E64" s="83"/>
      <c r="F64" s="129"/>
      <c r="G64" s="129"/>
      <c r="I64" s="82">
        <v>29623</v>
      </c>
    </row>
    <row r="65" spans="1:9" ht="12.75">
      <c r="A65" s="211"/>
      <c r="B65" s="64" t="s">
        <v>30</v>
      </c>
      <c r="C65" s="88" t="s">
        <v>17</v>
      </c>
      <c r="D65" s="172"/>
      <c r="E65" s="83"/>
      <c r="F65" s="129"/>
      <c r="G65" s="129"/>
      <c r="I65" s="82"/>
    </row>
    <row r="66" spans="1:9" ht="25.5">
      <c r="A66" s="211"/>
      <c r="B66" s="64" t="s">
        <v>31</v>
      </c>
      <c r="C66" s="88" t="s">
        <v>17</v>
      </c>
      <c r="D66" s="172"/>
      <c r="E66" s="83"/>
      <c r="F66" s="131"/>
      <c r="G66" s="131"/>
      <c r="I66" s="82">
        <v>15186.5</v>
      </c>
    </row>
    <row r="67" spans="1:7" ht="26.25" thickBot="1">
      <c r="A67" s="232"/>
      <c r="B67" s="4" t="s">
        <v>32</v>
      </c>
      <c r="C67" s="90" t="s">
        <v>17</v>
      </c>
      <c r="D67" s="79"/>
      <c r="E67" s="80"/>
      <c r="F67" s="131"/>
      <c r="G67" s="131"/>
    </row>
    <row r="68" spans="1:5" ht="15.75" customHeight="1" thickBot="1">
      <c r="A68" s="214" t="s">
        <v>226</v>
      </c>
      <c r="B68" s="215"/>
      <c r="C68" s="215"/>
      <c r="D68" s="215"/>
      <c r="E68" s="218"/>
    </row>
    <row r="69" spans="1:9" ht="66.75" customHeight="1">
      <c r="A69" s="91" t="s">
        <v>51</v>
      </c>
      <c r="B69" s="92" t="s">
        <v>276</v>
      </c>
      <c r="C69" s="93" t="s">
        <v>59</v>
      </c>
      <c r="D69" s="138">
        <v>235750</v>
      </c>
      <c r="E69" s="151">
        <f>D69/I69*100</f>
        <v>112.73970637463535</v>
      </c>
      <c r="I69" s="138">
        <v>209110</v>
      </c>
    </row>
    <row r="70" spans="1:5" ht="37.5" customHeight="1">
      <c r="A70" s="46" t="s">
        <v>60</v>
      </c>
      <c r="B70" s="94" t="s">
        <v>196</v>
      </c>
      <c r="C70" s="46" t="s">
        <v>87</v>
      </c>
      <c r="D70" s="45"/>
      <c r="E70" s="65"/>
    </row>
    <row r="71" spans="1:5" ht="21.75" customHeight="1">
      <c r="A71" s="46"/>
      <c r="B71" s="94"/>
      <c r="C71" s="46"/>
      <c r="D71" s="45"/>
      <c r="E71" s="95"/>
    </row>
    <row r="72" spans="1:5" ht="20.25" customHeight="1">
      <c r="A72" s="46"/>
      <c r="B72" s="94"/>
      <c r="C72" s="46"/>
      <c r="D72" s="45"/>
      <c r="E72" s="95"/>
    </row>
    <row r="73" spans="1:5" ht="21.75" customHeight="1">
      <c r="A73" s="46"/>
      <c r="B73" s="94"/>
      <c r="C73" s="46"/>
      <c r="D73" s="45"/>
      <c r="E73" s="95"/>
    </row>
    <row r="74" spans="1:5" ht="20.25" customHeight="1">
      <c r="A74" s="46"/>
      <c r="B74" s="94"/>
      <c r="C74" s="46"/>
      <c r="D74" s="45"/>
      <c r="E74" s="95"/>
    </row>
    <row r="75" spans="1:5" ht="23.25" customHeight="1">
      <c r="A75" s="46"/>
      <c r="B75" s="94"/>
      <c r="C75" s="46"/>
      <c r="D75" s="45"/>
      <c r="E75" s="95"/>
    </row>
    <row r="76" spans="1:5" ht="23.25" customHeight="1">
      <c r="A76" s="46"/>
      <c r="B76" s="94"/>
      <c r="C76" s="46"/>
      <c r="D76" s="45"/>
      <c r="E76" s="95"/>
    </row>
    <row r="77" spans="1:7" s="47" customFormat="1" ht="14.25" customHeight="1" thickBot="1">
      <c r="A77" s="230" t="s">
        <v>206</v>
      </c>
      <c r="B77" s="216"/>
      <c r="C77" s="216"/>
      <c r="D77" s="216"/>
      <c r="E77" s="217"/>
      <c r="F77" s="63"/>
      <c r="G77" s="1"/>
    </row>
    <row r="78" spans="1:9" ht="25.5">
      <c r="A78" s="210" t="s">
        <v>61</v>
      </c>
      <c r="B78" s="302" t="s">
        <v>93</v>
      </c>
      <c r="C78" s="303" t="s">
        <v>59</v>
      </c>
      <c r="D78" s="183">
        <v>95000</v>
      </c>
      <c r="E78" s="184">
        <f>D78/I78*100</f>
        <v>120.25316455696202</v>
      </c>
      <c r="I78" s="1">
        <v>79000</v>
      </c>
    </row>
    <row r="79" spans="1:5" ht="12.75">
      <c r="A79" s="211"/>
      <c r="B79" s="304" t="s">
        <v>86</v>
      </c>
      <c r="C79" s="305"/>
      <c r="D79" s="305"/>
      <c r="E79" s="306"/>
    </row>
    <row r="80" spans="1:9" ht="12.75">
      <c r="A80" s="211"/>
      <c r="B80" s="307" t="s">
        <v>6</v>
      </c>
      <c r="C80" s="308" t="s">
        <v>59</v>
      </c>
      <c r="D80" s="183"/>
      <c r="E80" s="184"/>
      <c r="I80" s="1">
        <v>79000</v>
      </c>
    </row>
    <row r="81" spans="1:9" ht="13.5" thickBot="1">
      <c r="A81" s="212"/>
      <c r="B81" s="307" t="s">
        <v>7</v>
      </c>
      <c r="C81" s="308" t="s">
        <v>59</v>
      </c>
      <c r="D81" s="183">
        <f>D78</f>
        <v>95000</v>
      </c>
      <c r="E81" s="184">
        <f>D81/I81*100</f>
        <v>172.72727272727272</v>
      </c>
      <c r="I81" s="1">
        <v>55000</v>
      </c>
    </row>
    <row r="82" spans="1:7" s="44" customFormat="1" ht="27" customHeight="1">
      <c r="A82" s="231" t="s">
        <v>62</v>
      </c>
      <c r="B82" s="302" t="s">
        <v>8</v>
      </c>
      <c r="C82" s="302"/>
      <c r="D82" s="302"/>
      <c r="E82" s="309"/>
      <c r="F82" s="63"/>
      <c r="G82" s="1"/>
    </row>
    <row r="83" spans="1:7" s="44" customFormat="1" ht="12" customHeight="1">
      <c r="A83" s="211"/>
      <c r="B83" s="183" t="s">
        <v>9</v>
      </c>
      <c r="C83" s="310" t="s">
        <v>87</v>
      </c>
      <c r="D83" s="183"/>
      <c r="E83" s="184"/>
      <c r="F83" s="63"/>
      <c r="G83" s="1"/>
    </row>
    <row r="84" spans="1:7" s="44" customFormat="1" ht="12.75">
      <c r="A84" s="211"/>
      <c r="B84" s="183" t="s">
        <v>10</v>
      </c>
      <c r="C84" s="310" t="s">
        <v>87</v>
      </c>
      <c r="D84" s="183"/>
      <c r="E84" s="184"/>
      <c r="F84" s="63"/>
      <c r="G84" s="1"/>
    </row>
    <row r="85" spans="1:7" s="44" customFormat="1" ht="12" customHeight="1">
      <c r="A85" s="211"/>
      <c r="B85" s="183" t="s">
        <v>14</v>
      </c>
      <c r="C85" s="310" t="s">
        <v>87</v>
      </c>
      <c r="D85" s="183"/>
      <c r="E85" s="184"/>
      <c r="F85" s="63"/>
      <c r="G85" s="1"/>
    </row>
    <row r="86" spans="1:7" s="44" customFormat="1" ht="11.25" customHeight="1">
      <c r="A86" s="211"/>
      <c r="B86" s="183" t="s">
        <v>13</v>
      </c>
      <c r="C86" s="310" t="s">
        <v>87</v>
      </c>
      <c r="D86" s="183"/>
      <c r="E86" s="184"/>
      <c r="F86" s="63"/>
      <c r="G86" s="1"/>
    </row>
    <row r="87" spans="1:9" s="44" customFormat="1" ht="10.5" customHeight="1">
      <c r="A87" s="211"/>
      <c r="B87" s="183" t="s">
        <v>11</v>
      </c>
      <c r="C87" s="310" t="s">
        <v>16</v>
      </c>
      <c r="D87" s="183">
        <v>3.356</v>
      </c>
      <c r="E87" s="184">
        <f>D87/I87*100</f>
        <v>104.22360248447204</v>
      </c>
      <c r="F87" s="63"/>
      <c r="G87" s="1"/>
      <c r="I87" s="82">
        <v>3.22</v>
      </c>
    </row>
    <row r="88" spans="1:7" s="44" customFormat="1" ht="12" customHeight="1" thickBot="1">
      <c r="A88" s="212"/>
      <c r="B88" s="45" t="s">
        <v>12</v>
      </c>
      <c r="C88" s="46" t="s">
        <v>15</v>
      </c>
      <c r="D88" s="45"/>
      <c r="E88" s="52"/>
      <c r="F88" s="63"/>
      <c r="G88" s="1"/>
    </row>
    <row r="89" spans="1:5" ht="18" customHeight="1" thickBot="1">
      <c r="A89" s="246" t="s">
        <v>335</v>
      </c>
      <c r="B89" s="247"/>
      <c r="C89" s="247"/>
      <c r="D89" s="247"/>
      <c r="E89" s="248"/>
    </row>
    <row r="90" spans="1:9" ht="12.75">
      <c r="A90" s="91" t="s">
        <v>198</v>
      </c>
      <c r="B90" s="97" t="s">
        <v>65</v>
      </c>
      <c r="C90" s="93" t="s">
        <v>18</v>
      </c>
      <c r="D90" s="175"/>
      <c r="E90" s="176"/>
      <c r="I90" s="138">
        <v>0</v>
      </c>
    </row>
    <row r="91" spans="1:9" ht="12.75">
      <c r="A91" s="73" t="s">
        <v>52</v>
      </c>
      <c r="B91" s="78" t="s">
        <v>66</v>
      </c>
      <c r="C91" s="96" t="s">
        <v>18</v>
      </c>
      <c r="D91" s="45"/>
      <c r="E91" s="52"/>
      <c r="I91" s="45"/>
    </row>
    <row r="92" spans="1:9" ht="13.5" thickBot="1">
      <c r="A92" s="98" t="s">
        <v>64</v>
      </c>
      <c r="B92" s="99" t="s">
        <v>67</v>
      </c>
      <c r="C92" s="90" t="s">
        <v>18</v>
      </c>
      <c r="D92" s="79">
        <v>3345.6</v>
      </c>
      <c r="E92" s="80">
        <f>D92/I92*100</f>
        <v>139.86622073578593</v>
      </c>
      <c r="I92" s="146">
        <v>2392</v>
      </c>
    </row>
    <row r="93" spans="1:5" ht="15.75" customHeight="1" thickBot="1">
      <c r="A93" s="214" t="s">
        <v>227</v>
      </c>
      <c r="B93" s="215"/>
      <c r="C93" s="215"/>
      <c r="D93" s="215"/>
      <c r="E93" s="218"/>
    </row>
    <row r="94" spans="1:9" ht="12.75">
      <c r="A94" s="210" t="s">
        <v>53</v>
      </c>
      <c r="B94" s="311" t="s">
        <v>207</v>
      </c>
      <c r="C94" s="312" t="s">
        <v>63</v>
      </c>
      <c r="D94" s="313">
        <f>D96+D98+D103</f>
        <v>84786</v>
      </c>
      <c r="E94" s="314">
        <f>D94/I94*100</f>
        <v>26.042805715619664</v>
      </c>
      <c r="I94" s="133">
        <v>325564</v>
      </c>
    </row>
    <row r="95" spans="1:5" ht="12.75">
      <c r="A95" s="211"/>
      <c r="B95" s="315" t="s">
        <v>88</v>
      </c>
      <c r="C95" s="316"/>
      <c r="D95" s="316"/>
      <c r="E95" s="317"/>
    </row>
    <row r="96" spans="1:9" ht="12.75">
      <c r="A96" s="211"/>
      <c r="B96" s="318" t="s">
        <v>25</v>
      </c>
      <c r="C96" s="319" t="s">
        <v>18</v>
      </c>
      <c r="D96" s="199">
        <v>78957</v>
      </c>
      <c r="E96" s="320">
        <f>D96/I96*100</f>
        <v>456.16153446184063</v>
      </c>
      <c r="I96" s="45">
        <v>17309</v>
      </c>
    </row>
    <row r="97" spans="1:9" ht="12.75">
      <c r="A97" s="211"/>
      <c r="B97" s="152" t="s">
        <v>26</v>
      </c>
      <c r="C97" s="96" t="s">
        <v>18</v>
      </c>
      <c r="D97" s="45"/>
      <c r="E97" s="52"/>
      <c r="I97" s="45"/>
    </row>
    <row r="98" spans="1:9" ht="12.75">
      <c r="A98" s="211"/>
      <c r="B98" s="152" t="s">
        <v>20</v>
      </c>
      <c r="C98" s="96" t="s">
        <v>18</v>
      </c>
      <c r="D98" s="82">
        <v>4571</v>
      </c>
      <c r="E98" s="52">
        <f>D98/I98*100</f>
        <v>1.5110743801652893</v>
      </c>
      <c r="I98" s="82">
        <v>302500</v>
      </c>
    </row>
    <row r="99" spans="1:9" ht="25.5" customHeight="1">
      <c r="A99" s="211"/>
      <c r="B99" s="152" t="s">
        <v>27</v>
      </c>
      <c r="C99" s="96" t="s">
        <v>18</v>
      </c>
      <c r="D99" s="45"/>
      <c r="E99" s="52"/>
      <c r="I99" s="45"/>
    </row>
    <row r="100" spans="1:9" ht="12.75">
      <c r="A100" s="211"/>
      <c r="B100" s="152" t="s">
        <v>19</v>
      </c>
      <c r="C100" s="96" t="s">
        <v>18</v>
      </c>
      <c r="D100" s="45"/>
      <c r="E100" s="52"/>
      <c r="I100" s="45"/>
    </row>
    <row r="101" spans="1:9" ht="37.5" customHeight="1">
      <c r="A101" s="211"/>
      <c r="B101" s="152" t="s">
        <v>28</v>
      </c>
      <c r="C101" s="96" t="s">
        <v>18</v>
      </c>
      <c r="D101" s="45"/>
      <c r="E101" s="52"/>
      <c r="I101" s="45"/>
    </row>
    <row r="102" spans="1:9" ht="12.75">
      <c r="A102" s="211"/>
      <c r="B102" s="152" t="s">
        <v>29</v>
      </c>
      <c r="C102" s="96" t="s">
        <v>18</v>
      </c>
      <c r="D102" s="45"/>
      <c r="E102" s="52"/>
      <c r="I102" s="45"/>
    </row>
    <row r="103" spans="1:9" ht="12.75">
      <c r="A103" s="211"/>
      <c r="B103" s="153" t="s">
        <v>24</v>
      </c>
      <c r="C103" s="96" t="s">
        <v>18</v>
      </c>
      <c r="D103" s="45">
        <v>1258</v>
      </c>
      <c r="E103" s="52">
        <f>D103/I103*100</f>
        <v>41.272965879265094</v>
      </c>
      <c r="I103" s="45">
        <v>3048</v>
      </c>
    </row>
    <row r="104" spans="1:9" ht="12.75">
      <c r="A104" s="211"/>
      <c r="B104" s="153" t="s">
        <v>30</v>
      </c>
      <c r="C104" s="96" t="s">
        <v>18</v>
      </c>
      <c r="D104" s="45"/>
      <c r="E104" s="52"/>
      <c r="I104" s="45"/>
    </row>
    <row r="105" spans="1:9" ht="25.5">
      <c r="A105" s="211"/>
      <c r="B105" s="153" t="s">
        <v>31</v>
      </c>
      <c r="C105" s="96" t="s">
        <v>18</v>
      </c>
      <c r="D105" s="45"/>
      <c r="E105" s="52"/>
      <c r="I105" s="45">
        <v>155</v>
      </c>
    </row>
    <row r="106" spans="1:9" ht="25.5">
      <c r="A106" s="212"/>
      <c r="B106" s="154" t="s">
        <v>32</v>
      </c>
      <c r="C106" s="96" t="s">
        <v>18</v>
      </c>
      <c r="D106" s="45"/>
      <c r="E106" s="52"/>
      <c r="I106" s="45"/>
    </row>
    <row r="107" spans="1:9" ht="24" customHeight="1">
      <c r="A107" s="231" t="s">
        <v>54</v>
      </c>
      <c r="B107" s="74" t="s">
        <v>215</v>
      </c>
      <c r="C107" s="96" t="s">
        <v>18</v>
      </c>
      <c r="D107" s="45">
        <f>D111+D112+D110</f>
        <v>84786</v>
      </c>
      <c r="E107" s="52">
        <f>D107/I107*100</f>
        <v>26.042805715619664</v>
      </c>
      <c r="I107" s="45">
        <f>I94</f>
        <v>325564</v>
      </c>
    </row>
    <row r="108" spans="1:5" ht="12.75">
      <c r="A108" s="211"/>
      <c r="B108" s="243" t="s">
        <v>85</v>
      </c>
      <c r="C108" s="244"/>
      <c r="D108" s="244"/>
      <c r="E108" s="245"/>
    </row>
    <row r="109" spans="1:5" ht="12.75">
      <c r="A109" s="211"/>
      <c r="B109" s="74" t="s">
        <v>156</v>
      </c>
      <c r="C109" s="96" t="s">
        <v>18</v>
      </c>
      <c r="D109" s="45"/>
      <c r="E109" s="52"/>
    </row>
    <row r="110" spans="1:9" ht="12" customHeight="1">
      <c r="A110" s="211"/>
      <c r="B110" s="74" t="s">
        <v>157</v>
      </c>
      <c r="C110" s="96" t="s">
        <v>18</v>
      </c>
      <c r="D110" s="45">
        <v>456</v>
      </c>
      <c r="E110" s="52">
        <f>D110/I110*100</f>
        <v>16.124469589816123</v>
      </c>
      <c r="I110" s="45">
        <v>2828</v>
      </c>
    </row>
    <row r="111" spans="1:9" ht="12" customHeight="1">
      <c r="A111" s="211"/>
      <c r="B111" s="74" t="s">
        <v>158</v>
      </c>
      <c r="C111" s="96" t="s">
        <v>18</v>
      </c>
      <c r="D111" s="82"/>
      <c r="E111" s="52"/>
      <c r="I111" s="82">
        <v>2932</v>
      </c>
    </row>
    <row r="112" spans="1:9" ht="11.25" customHeight="1">
      <c r="A112" s="211"/>
      <c r="B112" s="74" t="s">
        <v>213</v>
      </c>
      <c r="C112" s="96" t="s">
        <v>18</v>
      </c>
      <c r="D112" s="183">
        <f>D94-D110</f>
        <v>84330</v>
      </c>
      <c r="E112" s="52">
        <f>D112/I112*100</f>
        <v>26.369276181661267</v>
      </c>
      <c r="I112" s="82">
        <f>I107-I111-I110</f>
        <v>319804</v>
      </c>
    </row>
    <row r="113" spans="1:9" ht="12" customHeight="1">
      <c r="A113" s="212"/>
      <c r="B113" s="74" t="s">
        <v>159</v>
      </c>
      <c r="C113" s="96" t="s">
        <v>18</v>
      </c>
      <c r="D113" s="45"/>
      <c r="E113" s="52"/>
      <c r="I113" s="45"/>
    </row>
    <row r="114" spans="1:5" ht="12" customHeight="1">
      <c r="A114" s="66" t="s">
        <v>68</v>
      </c>
      <c r="B114" s="100" t="s">
        <v>155</v>
      </c>
      <c r="C114" s="96" t="s">
        <v>18</v>
      </c>
      <c r="D114" s="101"/>
      <c r="E114" s="102"/>
    </row>
    <row r="115" spans="1:5" ht="12" customHeight="1">
      <c r="A115" s="66" t="s">
        <v>153</v>
      </c>
      <c r="B115" s="45" t="s">
        <v>40</v>
      </c>
      <c r="C115" s="46" t="s">
        <v>35</v>
      </c>
      <c r="D115" s="101"/>
      <c r="E115" s="102"/>
    </row>
    <row r="116" spans="1:5" ht="13.5" customHeight="1" thickBot="1">
      <c r="A116" s="103" t="s">
        <v>209</v>
      </c>
      <c r="B116" s="74" t="s">
        <v>41</v>
      </c>
      <c r="C116" s="46" t="s">
        <v>212</v>
      </c>
      <c r="D116" s="101"/>
      <c r="E116" s="102"/>
    </row>
    <row r="117" spans="1:5" ht="15.75" customHeight="1" thickBot="1">
      <c r="A117" s="214" t="s">
        <v>228</v>
      </c>
      <c r="B117" s="215"/>
      <c r="C117" s="215"/>
      <c r="D117" s="215"/>
      <c r="E117" s="218"/>
    </row>
    <row r="118" spans="1:9" ht="32.25" customHeight="1">
      <c r="A118" s="210" t="s">
        <v>242</v>
      </c>
      <c r="B118" s="139" t="s">
        <v>280</v>
      </c>
      <c r="C118" s="140" t="s">
        <v>18</v>
      </c>
      <c r="D118" s="104">
        <f>D120+D121</f>
        <v>19589</v>
      </c>
      <c r="E118" s="141">
        <f>D118/I118*100</f>
        <v>1465.1458489154825</v>
      </c>
      <c r="I118" s="1">
        <v>1337</v>
      </c>
    </row>
    <row r="119" spans="1:5" ht="12.75">
      <c r="A119" s="211"/>
      <c r="B119" s="227" t="s">
        <v>210</v>
      </c>
      <c r="C119" s="228"/>
      <c r="D119" s="228"/>
      <c r="E119" s="229"/>
    </row>
    <row r="120" spans="1:9" ht="12.75">
      <c r="A120" s="211"/>
      <c r="B120" s="87" t="s">
        <v>281</v>
      </c>
      <c r="C120" s="88" t="s">
        <v>18</v>
      </c>
      <c r="D120" s="82">
        <v>2193</v>
      </c>
      <c r="E120" s="83">
        <f>D120/I120*100</f>
        <v>437.72455089820363</v>
      </c>
      <c r="I120" s="82">
        <v>501</v>
      </c>
    </row>
    <row r="121" spans="1:9" ht="12.75">
      <c r="A121" s="211"/>
      <c r="B121" s="87" t="s">
        <v>21</v>
      </c>
      <c r="C121" s="88" t="s">
        <v>18</v>
      </c>
      <c r="D121" s="183">
        <v>17396</v>
      </c>
      <c r="E121" s="83"/>
      <c r="I121" s="82">
        <v>2.5</v>
      </c>
    </row>
    <row r="122" spans="1:5" ht="12.75">
      <c r="A122" s="212"/>
      <c r="B122" s="87" t="s">
        <v>19</v>
      </c>
      <c r="C122" s="88" t="s">
        <v>18</v>
      </c>
      <c r="D122" s="82"/>
      <c r="E122" s="83"/>
    </row>
    <row r="123" spans="1:5" ht="12.75">
      <c r="A123" s="249" t="s">
        <v>243</v>
      </c>
      <c r="B123" s="227" t="s">
        <v>79</v>
      </c>
      <c r="C123" s="228"/>
      <c r="D123" s="228"/>
      <c r="E123" s="229"/>
    </row>
    <row r="124" spans="1:9" ht="12.75">
      <c r="A124" s="250"/>
      <c r="B124" s="87" t="s">
        <v>282</v>
      </c>
      <c r="C124" s="88" t="s">
        <v>80</v>
      </c>
      <c r="D124" s="82">
        <v>90.4</v>
      </c>
      <c r="E124" s="83">
        <f>D124/I124*100</f>
        <v>126.43002992923276</v>
      </c>
      <c r="I124" s="82">
        <v>71.502</v>
      </c>
    </row>
    <row r="125" spans="1:9" ht="12.75">
      <c r="A125" s="250"/>
      <c r="B125" s="87" t="s">
        <v>283</v>
      </c>
      <c r="C125" s="88" t="s">
        <v>80</v>
      </c>
      <c r="D125" s="82">
        <v>329.65</v>
      </c>
      <c r="E125" s="83">
        <f>D125/I125*100</f>
        <v>107.16387148787598</v>
      </c>
      <c r="I125" s="82">
        <v>307.613</v>
      </c>
    </row>
    <row r="126" spans="1:5" ht="12.75" customHeight="1" thickBot="1">
      <c r="A126" s="251"/>
      <c r="B126" s="105" t="s">
        <v>256</v>
      </c>
      <c r="C126" s="106" t="s">
        <v>80</v>
      </c>
      <c r="D126" s="107"/>
      <c r="E126" s="108"/>
    </row>
    <row r="127" spans="1:5" ht="34.5" customHeight="1" thickBot="1">
      <c r="A127" s="214" t="s">
        <v>217</v>
      </c>
      <c r="B127" s="252"/>
      <c r="C127" s="252"/>
      <c r="D127" s="252"/>
      <c r="E127" s="253"/>
    </row>
    <row r="128" spans="1:9" ht="15" customHeight="1">
      <c r="A128" s="210" t="s">
        <v>69</v>
      </c>
      <c r="B128" s="109" t="s">
        <v>239</v>
      </c>
      <c r="C128" s="96" t="s">
        <v>18</v>
      </c>
      <c r="D128" s="142">
        <v>29340.54</v>
      </c>
      <c r="E128" s="149">
        <f>D128/H128*100</f>
        <v>98.97004238025656</v>
      </c>
      <c r="H128" s="197">
        <f>H130+H137+H143-45.06</f>
        <v>29645.88</v>
      </c>
      <c r="I128" s="142"/>
    </row>
    <row r="129" spans="1:8" ht="12.75">
      <c r="A129" s="257"/>
      <c r="B129" s="254" t="s">
        <v>85</v>
      </c>
      <c r="C129" s="254"/>
      <c r="D129" s="254"/>
      <c r="E129" s="254"/>
      <c r="H129" s="179"/>
    </row>
    <row r="130" spans="1:11" ht="12.75">
      <c r="A130" s="257"/>
      <c r="B130" s="109" t="s">
        <v>221</v>
      </c>
      <c r="C130" s="96" t="s">
        <v>18</v>
      </c>
      <c r="D130" s="45">
        <v>9287.65</v>
      </c>
      <c r="E130" s="95">
        <f>D130/H130*100</f>
        <v>100.17219092322485</v>
      </c>
      <c r="H130" s="198">
        <v>9271.685</v>
      </c>
      <c r="I130" s="45"/>
      <c r="K130" s="1">
        <f>D130+D137</f>
        <v>13747.7</v>
      </c>
    </row>
    <row r="131" spans="1:9" ht="12.75">
      <c r="A131" s="257"/>
      <c r="B131" s="74" t="s">
        <v>85</v>
      </c>
      <c r="C131" s="96"/>
      <c r="D131" s="45"/>
      <c r="E131" s="95"/>
      <c r="H131" s="199"/>
      <c r="I131" s="45"/>
    </row>
    <row r="132" spans="1:9" ht="12.75">
      <c r="A132" s="257"/>
      <c r="B132" s="74" t="s">
        <v>238</v>
      </c>
      <c r="C132" s="96" t="s">
        <v>18</v>
      </c>
      <c r="D132" s="45">
        <v>1897.36</v>
      </c>
      <c r="E132" s="95">
        <f aca="true" t="shared" si="2" ref="E132:E160">D132/H132*100</f>
        <v>95.85579395672403</v>
      </c>
      <c r="H132" s="199">
        <v>1979.39</v>
      </c>
      <c r="I132" s="45"/>
    </row>
    <row r="133" spans="1:9" ht="12.75" customHeight="1">
      <c r="A133" s="257"/>
      <c r="B133" s="74" t="s">
        <v>219</v>
      </c>
      <c r="C133" s="96" t="s">
        <v>18</v>
      </c>
      <c r="D133" s="45">
        <v>0</v>
      </c>
      <c r="E133" s="95"/>
      <c r="H133" s="199">
        <v>114.25</v>
      </c>
      <c r="I133" s="45"/>
    </row>
    <row r="134" spans="1:9" ht="12.75">
      <c r="A134" s="257"/>
      <c r="B134" s="74" t="s">
        <v>22</v>
      </c>
      <c r="C134" s="96" t="s">
        <v>18</v>
      </c>
      <c r="D134" s="45">
        <v>6483.62</v>
      </c>
      <c r="E134" s="95">
        <f t="shared" si="2"/>
        <v>104.19052363466899</v>
      </c>
      <c r="H134" s="199">
        <v>6222.85</v>
      </c>
      <c r="I134" s="45"/>
    </row>
    <row r="135" spans="1:9" ht="11.25" customHeight="1">
      <c r="A135" s="257"/>
      <c r="B135" s="74" t="s">
        <v>222</v>
      </c>
      <c r="C135" s="96" t="s">
        <v>18</v>
      </c>
      <c r="D135" s="45"/>
      <c r="E135" s="95"/>
      <c r="H135" s="199"/>
      <c r="I135" s="45"/>
    </row>
    <row r="136" spans="1:9" ht="27" customHeight="1">
      <c r="A136" s="257"/>
      <c r="B136" s="74" t="s">
        <v>240</v>
      </c>
      <c r="C136" s="96" t="s">
        <v>18</v>
      </c>
      <c r="D136" s="45">
        <v>0</v>
      </c>
      <c r="E136" s="95"/>
      <c r="H136" s="199">
        <v>0</v>
      </c>
      <c r="I136" s="45"/>
    </row>
    <row r="137" spans="1:9" ht="15" customHeight="1">
      <c r="A137" s="257"/>
      <c r="B137" s="109" t="s">
        <v>223</v>
      </c>
      <c r="C137" s="96" t="s">
        <v>18</v>
      </c>
      <c r="D137" s="45">
        <v>4460.05</v>
      </c>
      <c r="E137" s="95">
        <f t="shared" si="2"/>
        <v>109.45646638730221</v>
      </c>
      <c r="H137" s="198">
        <f>SUM(H138:H142)</f>
        <v>4074.725</v>
      </c>
      <c r="I137" s="45"/>
    </row>
    <row r="138" spans="1:9" ht="27" customHeight="1">
      <c r="A138" s="257"/>
      <c r="B138" s="74" t="s">
        <v>218</v>
      </c>
      <c r="C138" s="96" t="s">
        <v>18</v>
      </c>
      <c r="D138" s="45">
        <v>2105.92</v>
      </c>
      <c r="E138" s="95">
        <f t="shared" si="2"/>
        <v>138.54098824396246</v>
      </c>
      <c r="H138" s="198">
        <v>1520.07</v>
      </c>
      <c r="I138" s="45"/>
    </row>
    <row r="139" spans="1:9" ht="27" customHeight="1">
      <c r="A139" s="257"/>
      <c r="B139" s="111" t="s">
        <v>89</v>
      </c>
      <c r="C139" s="96" t="s">
        <v>18</v>
      </c>
      <c r="D139" s="45">
        <v>760.07</v>
      </c>
      <c r="E139" s="95">
        <f t="shared" si="2"/>
        <v>102.83236485892293</v>
      </c>
      <c r="H139" s="198">
        <v>739.135</v>
      </c>
      <c r="I139" s="45"/>
    </row>
    <row r="140" spans="1:9" ht="27" customHeight="1">
      <c r="A140" s="257"/>
      <c r="B140" s="110" t="s">
        <v>70</v>
      </c>
      <c r="C140" s="96" t="s">
        <v>18</v>
      </c>
      <c r="D140" s="45">
        <v>1466.98</v>
      </c>
      <c r="E140" s="95">
        <f t="shared" si="2"/>
        <v>161.44432460986508</v>
      </c>
      <c r="H140" s="198">
        <v>908.66</v>
      </c>
      <c r="I140" s="45"/>
    </row>
    <row r="141" spans="1:9" ht="15.75" customHeight="1">
      <c r="A141" s="257"/>
      <c r="B141" s="45" t="s">
        <v>229</v>
      </c>
      <c r="C141" s="96" t="s">
        <v>18</v>
      </c>
      <c r="D141" s="45"/>
      <c r="E141" s="95"/>
      <c r="H141" s="198"/>
      <c r="I141" s="45"/>
    </row>
    <row r="142" spans="1:9" ht="12.75">
      <c r="A142" s="257"/>
      <c r="B142" s="111" t="s">
        <v>71</v>
      </c>
      <c r="C142" s="96" t="s">
        <v>18</v>
      </c>
      <c r="D142" s="45">
        <v>111.96</v>
      </c>
      <c r="E142" s="95">
        <f t="shared" si="2"/>
        <v>12.34589683082284</v>
      </c>
      <c r="H142" s="199">
        <v>906.86</v>
      </c>
      <c r="I142" s="45"/>
    </row>
    <row r="143" spans="1:9" ht="28.5" customHeight="1">
      <c r="A143" s="257"/>
      <c r="B143" s="111" t="s">
        <v>232</v>
      </c>
      <c r="C143" s="96" t="s">
        <v>18</v>
      </c>
      <c r="D143" s="45">
        <v>15592.84</v>
      </c>
      <c r="E143" s="95">
        <f t="shared" si="2"/>
        <v>95.40096900920368</v>
      </c>
      <c r="H143" s="199">
        <v>16344.53</v>
      </c>
      <c r="I143" s="45"/>
    </row>
    <row r="144" spans="1:9" ht="15.75" customHeight="1">
      <c r="A144" s="231" t="s">
        <v>78</v>
      </c>
      <c r="B144" s="132" t="s">
        <v>94</v>
      </c>
      <c r="C144" s="96" t="s">
        <v>18</v>
      </c>
      <c r="D144" s="143">
        <v>29667.66</v>
      </c>
      <c r="E144" s="143">
        <f t="shared" si="2"/>
        <v>106.50370756908711</v>
      </c>
      <c r="H144" s="200">
        <f>SUM(H145:H155)</f>
        <v>27855.988</v>
      </c>
      <c r="I144" s="143"/>
    </row>
    <row r="145" spans="1:9" ht="15" customHeight="1">
      <c r="A145" s="257"/>
      <c r="B145" s="74" t="s">
        <v>23</v>
      </c>
      <c r="C145" s="96" t="s">
        <v>18</v>
      </c>
      <c r="D145" s="95">
        <v>6654.56</v>
      </c>
      <c r="E145" s="95">
        <f t="shared" si="2"/>
        <v>113.07855698482558</v>
      </c>
      <c r="H145" s="198">
        <v>5884.9</v>
      </c>
      <c r="I145" s="95"/>
    </row>
    <row r="146" spans="1:9" ht="12.75" customHeight="1">
      <c r="A146" s="257"/>
      <c r="B146" s="112" t="s">
        <v>168</v>
      </c>
      <c r="C146" s="96" t="s">
        <v>18</v>
      </c>
      <c r="D146" s="95">
        <v>146.35</v>
      </c>
      <c r="E146" s="95">
        <f t="shared" si="2"/>
        <v>135.13388734995385</v>
      </c>
      <c r="H146" s="95">
        <v>108.3</v>
      </c>
      <c r="I146" s="95"/>
    </row>
    <row r="147" spans="1:9" ht="25.5" customHeight="1">
      <c r="A147" s="257"/>
      <c r="B147" s="113" t="s">
        <v>169</v>
      </c>
      <c r="C147" s="96" t="s">
        <v>18</v>
      </c>
      <c r="D147" s="95">
        <v>127.37</v>
      </c>
      <c r="E147" s="95">
        <f t="shared" si="2"/>
        <v>103.95514348209332</v>
      </c>
      <c r="H147" s="95">
        <v>122.524</v>
      </c>
      <c r="I147" s="95"/>
    </row>
    <row r="148" spans="1:9" ht="12" customHeight="1">
      <c r="A148" s="257"/>
      <c r="B148" s="112" t="s">
        <v>170</v>
      </c>
      <c r="C148" s="96" t="s">
        <v>18</v>
      </c>
      <c r="D148" s="95">
        <v>1672.9</v>
      </c>
      <c r="E148" s="95">
        <f t="shared" si="2"/>
        <v>52.01609392684353</v>
      </c>
      <c r="H148" s="95">
        <v>3216.12</v>
      </c>
      <c r="I148" s="95"/>
    </row>
    <row r="149" spans="1:9" ht="12" customHeight="1">
      <c r="A149" s="257"/>
      <c r="B149" s="112" t="s">
        <v>171</v>
      </c>
      <c r="C149" s="96" t="s">
        <v>18</v>
      </c>
      <c r="D149" s="95">
        <v>11084.24</v>
      </c>
      <c r="E149" s="95">
        <f t="shared" si="2"/>
        <v>126.60187769682774</v>
      </c>
      <c r="H149" s="95">
        <v>8755.194</v>
      </c>
      <c r="I149" s="95"/>
    </row>
    <row r="150" spans="1:9" ht="12.75">
      <c r="A150" s="257"/>
      <c r="B150" s="112" t="s">
        <v>220</v>
      </c>
      <c r="C150" s="96" t="s">
        <v>18</v>
      </c>
      <c r="D150" s="95"/>
      <c r="E150" s="95"/>
      <c r="H150" s="95"/>
      <c r="I150" s="95"/>
    </row>
    <row r="151" spans="1:9" ht="13.5" customHeight="1">
      <c r="A151" s="257"/>
      <c r="B151" s="112" t="s">
        <v>172</v>
      </c>
      <c r="C151" s="96" t="s">
        <v>18</v>
      </c>
      <c r="D151" s="95">
        <v>325.5</v>
      </c>
      <c r="E151" s="95"/>
      <c r="H151" s="95">
        <v>210.21</v>
      </c>
      <c r="I151" s="95"/>
    </row>
    <row r="152" spans="1:9" ht="12.75" customHeight="1">
      <c r="A152" s="257"/>
      <c r="B152" s="114" t="s">
        <v>257</v>
      </c>
      <c r="C152" s="96" t="s">
        <v>18</v>
      </c>
      <c r="D152" s="95">
        <v>5667.89</v>
      </c>
      <c r="E152" s="95">
        <f t="shared" si="2"/>
        <v>96.83817562084079</v>
      </c>
      <c r="H152" s="95">
        <v>5852.95</v>
      </c>
      <c r="I152" s="95"/>
    </row>
    <row r="153" spans="1:9" ht="12.75" customHeight="1">
      <c r="A153" s="257"/>
      <c r="B153" s="113" t="s">
        <v>258</v>
      </c>
      <c r="C153" s="96" t="s">
        <v>18</v>
      </c>
      <c r="D153" s="95"/>
      <c r="E153" s="95"/>
      <c r="H153" s="95"/>
      <c r="I153" s="95"/>
    </row>
    <row r="154" spans="1:9" ht="12.75" customHeight="1">
      <c r="A154" s="257"/>
      <c r="B154" s="113" t="s">
        <v>173</v>
      </c>
      <c r="C154" s="96" t="s">
        <v>18</v>
      </c>
      <c r="D154" s="95">
        <v>583.05</v>
      </c>
      <c r="E154" s="95">
        <f t="shared" si="2"/>
        <v>107.82845095428317</v>
      </c>
      <c r="H154" s="95">
        <v>540.72</v>
      </c>
      <c r="I154" s="95"/>
    </row>
    <row r="155" spans="1:9" ht="12.75" customHeight="1">
      <c r="A155" s="257"/>
      <c r="B155" s="113" t="s">
        <v>259</v>
      </c>
      <c r="C155" s="96" t="s">
        <v>18</v>
      </c>
      <c r="D155" s="95">
        <v>3405.81</v>
      </c>
      <c r="E155" s="95">
        <f t="shared" si="2"/>
        <v>107.60615089081757</v>
      </c>
      <c r="H155" s="95">
        <v>3165.07</v>
      </c>
      <c r="I155" s="95"/>
    </row>
    <row r="156" spans="1:9" ht="13.5" customHeight="1">
      <c r="A156" s="257"/>
      <c r="B156" s="113" t="s">
        <v>263</v>
      </c>
      <c r="C156" s="96" t="s">
        <v>18</v>
      </c>
      <c r="D156" s="95"/>
      <c r="E156" s="95"/>
      <c r="H156" s="95"/>
      <c r="I156" s="95"/>
    </row>
    <row r="157" spans="1:9" ht="13.5" customHeight="1">
      <c r="A157" s="257"/>
      <c r="B157" s="113" t="s">
        <v>260</v>
      </c>
      <c r="C157" s="96" t="s">
        <v>18</v>
      </c>
      <c r="D157" s="95"/>
      <c r="E157" s="95"/>
      <c r="H157" s="95"/>
      <c r="I157" s="95"/>
    </row>
    <row r="158" spans="1:9" ht="26.25" customHeight="1">
      <c r="A158" s="257"/>
      <c r="B158" s="115" t="s">
        <v>261</v>
      </c>
      <c r="C158" s="96" t="s">
        <v>18</v>
      </c>
      <c r="D158" s="95"/>
      <c r="E158" s="95"/>
      <c r="H158" s="95"/>
      <c r="I158" s="95"/>
    </row>
    <row r="159" spans="1:9" ht="27.75" customHeight="1">
      <c r="A159" s="66" t="s">
        <v>244</v>
      </c>
      <c r="B159" s="74" t="s">
        <v>96</v>
      </c>
      <c r="C159" s="96" t="s">
        <v>211</v>
      </c>
      <c r="D159" s="95">
        <f>D128/6</f>
        <v>4890.09</v>
      </c>
      <c r="E159" s="95">
        <f t="shared" si="2"/>
        <v>98.97004238025654</v>
      </c>
      <c r="H159" s="95">
        <f>H128/6</f>
        <v>4940.9800000000005</v>
      </c>
      <c r="I159" s="95"/>
    </row>
    <row r="160" spans="1:9" ht="26.25" thickBot="1">
      <c r="A160" s="89" t="s">
        <v>245</v>
      </c>
      <c r="B160" s="74" t="s">
        <v>95</v>
      </c>
      <c r="C160" s="96" t="s">
        <v>211</v>
      </c>
      <c r="D160" s="95">
        <f>D144/6</f>
        <v>4944.61</v>
      </c>
      <c r="E160" s="95">
        <f t="shared" si="2"/>
        <v>106.50370756908711</v>
      </c>
      <c r="H160" s="95">
        <f>H144/6</f>
        <v>4642.664666666667</v>
      </c>
      <c r="I160" s="95"/>
    </row>
    <row r="161" spans="1:8" ht="19.5" customHeight="1" thickBot="1">
      <c r="A161" s="116"/>
      <c r="B161" s="255" t="s">
        <v>241</v>
      </c>
      <c r="C161" s="255"/>
      <c r="D161" s="255"/>
      <c r="E161" s="256"/>
      <c r="H161" s="129"/>
    </row>
    <row r="162" spans="1:9" ht="53.25" customHeight="1" thickBot="1">
      <c r="A162" s="67" t="s">
        <v>72</v>
      </c>
      <c r="B162" s="117" t="s">
        <v>208</v>
      </c>
      <c r="C162" s="118" t="s">
        <v>34</v>
      </c>
      <c r="D162" s="144">
        <v>12.8</v>
      </c>
      <c r="E162" s="145">
        <f>D162/I162*100</f>
        <v>98.46153846153847</v>
      </c>
      <c r="H162" s="129"/>
      <c r="I162" s="179">
        <v>13</v>
      </c>
    </row>
    <row r="163" spans="1:8" ht="21" customHeight="1" thickBot="1">
      <c r="A163" s="258" t="s">
        <v>216</v>
      </c>
      <c r="B163" s="259"/>
      <c r="C163" s="259"/>
      <c r="D163" s="259"/>
      <c r="E163" s="260"/>
      <c r="H163" s="129"/>
    </row>
    <row r="164" spans="1:10" ht="25.5">
      <c r="A164" s="103" t="s">
        <v>73</v>
      </c>
      <c r="B164" s="105" t="s">
        <v>233</v>
      </c>
      <c r="C164" s="119" t="s">
        <v>36</v>
      </c>
      <c r="D164" s="203" t="s">
        <v>315</v>
      </c>
      <c r="E164" s="177" t="s">
        <v>352</v>
      </c>
      <c r="F164" s="178"/>
      <c r="G164" s="179"/>
      <c r="H164" s="180"/>
      <c r="I164" s="186" t="s">
        <v>333</v>
      </c>
      <c r="J164" s="187" t="s">
        <v>346</v>
      </c>
    </row>
    <row r="165" spans="1:11" ht="15.75" customHeight="1">
      <c r="A165" s="120"/>
      <c r="B165" s="121" t="s">
        <v>234</v>
      </c>
      <c r="C165" s="81" t="s">
        <v>36</v>
      </c>
      <c r="D165" s="204" t="s">
        <v>316</v>
      </c>
      <c r="E165" s="181" t="s">
        <v>353</v>
      </c>
      <c r="F165" s="178"/>
      <c r="G165" s="179"/>
      <c r="H165" s="179"/>
      <c r="I165" s="188" t="s">
        <v>334</v>
      </c>
      <c r="J165" s="189" t="s">
        <v>347</v>
      </c>
      <c r="K165" s="171"/>
    </row>
    <row r="166" spans="1:10" ht="15" customHeight="1">
      <c r="A166" s="122" t="s">
        <v>246</v>
      </c>
      <c r="B166" s="104" t="s">
        <v>37</v>
      </c>
      <c r="C166" s="123" t="s">
        <v>38</v>
      </c>
      <c r="D166" s="205">
        <v>10</v>
      </c>
      <c r="E166" s="182">
        <v>100</v>
      </c>
      <c r="F166" s="178"/>
      <c r="G166" s="179"/>
      <c r="H166" s="179"/>
      <c r="I166" s="104">
        <v>10</v>
      </c>
      <c r="J166" s="141">
        <v>100</v>
      </c>
    </row>
    <row r="167" spans="1:10" ht="16.5" customHeight="1">
      <c r="A167" s="122" t="s">
        <v>247</v>
      </c>
      <c r="B167" s="82" t="s">
        <v>39</v>
      </c>
      <c r="C167" s="81" t="s">
        <v>33</v>
      </c>
      <c r="D167" s="183">
        <v>1.25</v>
      </c>
      <c r="E167" s="184">
        <v>101.6</v>
      </c>
      <c r="F167" s="178"/>
      <c r="G167" s="179"/>
      <c r="H167" s="179"/>
      <c r="I167" s="82">
        <v>1.23</v>
      </c>
      <c r="J167" s="83">
        <v>91.1</v>
      </c>
    </row>
    <row r="168" spans="1:10" ht="25.5">
      <c r="A168" s="73" t="s">
        <v>248</v>
      </c>
      <c r="B168" s="84" t="s">
        <v>97</v>
      </c>
      <c r="C168" s="81" t="s">
        <v>33</v>
      </c>
      <c r="D168" s="82">
        <v>37.4</v>
      </c>
      <c r="E168" s="83">
        <v>119.1</v>
      </c>
      <c r="I168" s="82">
        <v>31.4</v>
      </c>
      <c r="J168" s="83">
        <v>115.9</v>
      </c>
    </row>
    <row r="169" spans="1:10" ht="26.25" customHeight="1">
      <c r="A169" s="73" t="s">
        <v>249</v>
      </c>
      <c r="B169" s="87" t="s">
        <v>98</v>
      </c>
      <c r="C169" s="81" t="s">
        <v>33</v>
      </c>
      <c r="D169" s="82">
        <v>92.9</v>
      </c>
      <c r="E169" s="83">
        <v>100.2</v>
      </c>
      <c r="I169" s="82">
        <v>92.7</v>
      </c>
      <c r="J169" s="83">
        <v>99</v>
      </c>
    </row>
    <row r="170" spans="1:10" ht="39.75" customHeight="1">
      <c r="A170" s="231" t="s">
        <v>250</v>
      </c>
      <c r="B170" s="87" t="s">
        <v>235</v>
      </c>
      <c r="C170" s="81" t="s">
        <v>33</v>
      </c>
      <c r="D170" s="82">
        <v>76.1</v>
      </c>
      <c r="E170" s="83">
        <v>99.1</v>
      </c>
      <c r="I170" s="82">
        <v>76.8</v>
      </c>
      <c r="J170" s="83">
        <v>98.6</v>
      </c>
    </row>
    <row r="171" spans="1:5" ht="16.5" customHeight="1">
      <c r="A171" s="261"/>
      <c r="B171" s="227" t="s">
        <v>85</v>
      </c>
      <c r="C171" s="228"/>
      <c r="D171" s="228"/>
      <c r="E171" s="229"/>
    </row>
    <row r="172" spans="1:10" ht="13.5" customHeight="1">
      <c r="A172" s="261"/>
      <c r="B172" s="87" t="s">
        <v>42</v>
      </c>
      <c r="C172" s="81" t="s">
        <v>33</v>
      </c>
      <c r="D172" s="82">
        <v>100</v>
      </c>
      <c r="E172" s="83">
        <v>100.3</v>
      </c>
      <c r="I172" s="201">
        <v>99.8</v>
      </c>
      <c r="J172" s="202">
        <v>100.4</v>
      </c>
    </row>
    <row r="173" spans="1:10" ht="12.75" customHeight="1">
      <c r="A173" s="261"/>
      <c r="B173" s="87" t="s">
        <v>43</v>
      </c>
      <c r="C173" s="81" t="s">
        <v>33</v>
      </c>
      <c r="D173" s="82">
        <v>90.2</v>
      </c>
      <c r="E173" s="83">
        <v>92.3</v>
      </c>
      <c r="I173" s="201">
        <v>93.2</v>
      </c>
      <c r="J173" s="202">
        <v>96.9</v>
      </c>
    </row>
    <row r="174" spans="1:10" ht="12" customHeight="1">
      <c r="A174" s="261"/>
      <c r="B174" s="87" t="s">
        <v>44</v>
      </c>
      <c r="C174" s="81" t="s">
        <v>33</v>
      </c>
      <c r="D174" s="82">
        <v>61</v>
      </c>
      <c r="E174" s="83">
        <v>94.5</v>
      </c>
      <c r="I174" s="201">
        <v>61.7</v>
      </c>
      <c r="J174" s="202">
        <v>95.2</v>
      </c>
    </row>
    <row r="175" spans="1:10" ht="11.25" customHeight="1">
      <c r="A175" s="261"/>
      <c r="B175" s="87" t="s">
        <v>45</v>
      </c>
      <c r="C175" s="81" t="s">
        <v>47</v>
      </c>
      <c r="D175" s="82">
        <v>55.4</v>
      </c>
      <c r="E175" s="83">
        <v>94.3</v>
      </c>
      <c r="I175" s="201">
        <v>58.2</v>
      </c>
      <c r="J175" s="202">
        <v>95.7</v>
      </c>
    </row>
    <row r="176" spans="1:10" ht="13.5" customHeight="1">
      <c r="A176" s="122" t="s">
        <v>251</v>
      </c>
      <c r="B176" s="87" t="s">
        <v>99</v>
      </c>
      <c r="C176" s="81" t="s">
        <v>3</v>
      </c>
      <c r="D176" s="82" t="s">
        <v>350</v>
      </c>
      <c r="E176" s="83" t="s">
        <v>351</v>
      </c>
      <c r="I176" s="201" t="s">
        <v>348</v>
      </c>
      <c r="J176" s="202" t="s">
        <v>349</v>
      </c>
    </row>
    <row r="177" spans="1:10" ht="27.75" customHeight="1">
      <c r="A177" s="122" t="s">
        <v>252</v>
      </c>
      <c r="B177" s="87" t="s">
        <v>100</v>
      </c>
      <c r="C177" s="81" t="s">
        <v>3</v>
      </c>
      <c r="D177" s="82">
        <v>954</v>
      </c>
      <c r="E177" s="83">
        <v>100.4</v>
      </c>
      <c r="I177" s="201"/>
      <c r="J177" s="202"/>
    </row>
    <row r="178" spans="1:10" ht="27.75" customHeight="1">
      <c r="A178" s="122" t="s">
        <v>253</v>
      </c>
      <c r="B178" s="87" t="s">
        <v>101</v>
      </c>
      <c r="C178" s="81" t="s">
        <v>34</v>
      </c>
      <c r="D178" s="82">
        <v>1.32</v>
      </c>
      <c r="E178" s="83">
        <v>118.9</v>
      </c>
      <c r="I178" s="201">
        <v>0.48</v>
      </c>
      <c r="J178" s="202">
        <v>53.3</v>
      </c>
    </row>
    <row r="179" spans="1:10" ht="29.25" customHeight="1" thickBot="1">
      <c r="A179" s="89" t="s">
        <v>254</v>
      </c>
      <c r="B179" s="124" t="s">
        <v>102</v>
      </c>
      <c r="C179" s="125" t="s">
        <v>34</v>
      </c>
      <c r="D179" s="146">
        <v>8.244</v>
      </c>
      <c r="E179" s="147">
        <v>102.1</v>
      </c>
      <c r="I179" s="146"/>
      <c r="J179" s="147"/>
    </row>
    <row r="180" spans="1:5" ht="15" customHeight="1">
      <c r="A180" s="126"/>
      <c r="B180" s="44"/>
      <c r="C180" s="68"/>
      <c r="D180" s="44"/>
      <c r="E180" s="127"/>
    </row>
    <row r="181" spans="1:2" ht="24" customHeight="1">
      <c r="A181" s="51"/>
      <c r="B181" s="1" t="s">
        <v>272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5" width="9.125" style="5" customWidth="1"/>
    <col min="6" max="6" width="119.625" style="5" customWidth="1"/>
    <col min="7" max="7" width="16.625" style="5" bestFit="1" customWidth="1"/>
    <col min="8" max="16384" width="9.125" style="5" customWidth="1"/>
  </cols>
  <sheetData>
    <row r="1" spans="1:4" ht="15.75">
      <c r="A1" s="8"/>
      <c r="B1" s="11"/>
      <c r="C1" s="262" t="s">
        <v>103</v>
      </c>
      <c r="D1" s="262"/>
    </row>
    <row r="2" spans="1:4" ht="15.75">
      <c r="A2" s="8"/>
      <c r="B2" s="11"/>
      <c r="C2" s="7"/>
      <c r="D2" s="7"/>
    </row>
    <row r="3" spans="1:4" ht="15" customHeight="1">
      <c r="A3" s="263" t="s">
        <v>104</v>
      </c>
      <c r="B3" s="263"/>
      <c r="C3" s="264"/>
      <c r="D3" s="264"/>
    </row>
    <row r="4" spans="1:4" ht="15">
      <c r="A4" s="264"/>
      <c r="B4" s="264"/>
      <c r="C4" s="264"/>
      <c r="D4" s="264"/>
    </row>
    <row r="5" spans="1:4" ht="21" customHeight="1">
      <c r="A5" s="265" t="s">
        <v>265</v>
      </c>
      <c r="B5" s="265"/>
      <c r="C5" s="265"/>
      <c r="D5" s="265"/>
    </row>
    <row r="6" spans="1:4" ht="21" customHeight="1">
      <c r="A6" s="265" t="s">
        <v>266</v>
      </c>
      <c r="B6" s="265"/>
      <c r="C6" s="265"/>
      <c r="D6" s="265"/>
    </row>
    <row r="7" spans="1:4" ht="21" customHeight="1">
      <c r="A7" s="265"/>
      <c r="B7" s="265"/>
      <c r="C7" s="265"/>
      <c r="D7" s="265"/>
    </row>
    <row r="8" spans="1:4" ht="15.75">
      <c r="A8" s="266" t="s">
        <v>345</v>
      </c>
      <c r="B8" s="266"/>
      <c r="C8" s="266"/>
      <c r="D8" s="266"/>
    </row>
    <row r="9" spans="1:4" ht="12.75" customHeight="1">
      <c r="A9" s="155"/>
      <c r="B9" s="156"/>
      <c r="C9" s="157"/>
      <c r="D9" s="157"/>
    </row>
    <row r="10" spans="1:4" ht="60.75" customHeight="1">
      <c r="A10" s="9"/>
      <c r="B10" s="12" t="s">
        <v>82</v>
      </c>
      <c r="C10" s="158" t="s">
        <v>105</v>
      </c>
      <c r="D10" s="159" t="s">
        <v>202</v>
      </c>
    </row>
    <row r="11" spans="1:7" ht="25.5">
      <c r="A11" s="160" t="s">
        <v>154</v>
      </c>
      <c r="B11" s="161" t="s">
        <v>34</v>
      </c>
      <c r="C11" s="190">
        <v>226.85</v>
      </c>
      <c r="D11" s="190">
        <f>C11/G11*100</f>
        <v>119.01264361785844</v>
      </c>
      <c r="E11" s="191"/>
      <c r="F11" s="191"/>
      <c r="G11" s="196">
        <v>190.61</v>
      </c>
    </row>
    <row r="12" spans="1:7" ht="15">
      <c r="A12" s="162" t="s">
        <v>107</v>
      </c>
      <c r="B12" s="163" t="s">
        <v>3</v>
      </c>
      <c r="C12" s="190">
        <v>108</v>
      </c>
      <c r="D12" s="190">
        <f aca="true" t="shared" si="0" ref="D12:D25">C12/G12*100</f>
        <v>98.18181818181819</v>
      </c>
      <c r="E12" s="191"/>
      <c r="F12" s="191"/>
      <c r="G12" s="196">
        <v>110</v>
      </c>
    </row>
    <row r="13" spans="1:7" ht="15">
      <c r="A13" s="162" t="s">
        <v>108</v>
      </c>
      <c r="B13" s="163" t="s">
        <v>46</v>
      </c>
      <c r="C13" s="190"/>
      <c r="D13" s="190"/>
      <c r="E13" s="191"/>
      <c r="F13" s="191"/>
      <c r="G13" s="196">
        <v>2</v>
      </c>
    </row>
    <row r="14" spans="1:7" ht="15">
      <c r="A14" s="160" t="s">
        <v>109</v>
      </c>
      <c r="B14" s="161" t="s">
        <v>17</v>
      </c>
      <c r="C14" s="190">
        <v>28800</v>
      </c>
      <c r="D14" s="190">
        <f t="shared" si="0"/>
        <v>113.10120358530816</v>
      </c>
      <c r="E14" s="191"/>
      <c r="F14" s="191"/>
      <c r="G14" s="196">
        <v>25463.92</v>
      </c>
    </row>
    <row r="15" spans="1:7" ht="38.25">
      <c r="A15" s="160" t="s">
        <v>106</v>
      </c>
      <c r="B15" s="161" t="s">
        <v>268</v>
      </c>
      <c r="C15" s="190">
        <v>16883504</v>
      </c>
      <c r="D15" s="190">
        <f t="shared" si="0"/>
        <v>136.18258294262233</v>
      </c>
      <c r="E15" s="191"/>
      <c r="F15" s="191"/>
      <c r="G15" s="196">
        <v>12397697</v>
      </c>
    </row>
    <row r="16" spans="1:7" ht="15">
      <c r="A16" s="162" t="s">
        <v>267</v>
      </c>
      <c r="B16" s="163" t="s">
        <v>268</v>
      </c>
      <c r="C16" s="190">
        <v>16883504</v>
      </c>
      <c r="D16" s="190">
        <f t="shared" si="0"/>
        <v>136.18258294262233</v>
      </c>
      <c r="E16" s="191"/>
      <c r="F16" s="191"/>
      <c r="G16" s="196">
        <f>G15</f>
        <v>12397697</v>
      </c>
    </row>
    <row r="17" spans="1:7" ht="15">
      <c r="A17" s="162"/>
      <c r="B17" s="163"/>
      <c r="C17" s="190"/>
      <c r="D17" s="190"/>
      <c r="E17" s="191"/>
      <c r="F17" s="191"/>
      <c r="G17" s="196"/>
    </row>
    <row r="18" spans="1:7" ht="15">
      <c r="A18" s="162"/>
      <c r="B18" s="163"/>
      <c r="C18" s="190"/>
      <c r="D18" s="190"/>
      <c r="E18" s="191"/>
      <c r="F18" s="191"/>
      <c r="G18" s="196"/>
    </row>
    <row r="19" spans="1:7" ht="15">
      <c r="A19" s="162" t="s">
        <v>182</v>
      </c>
      <c r="B19" s="163" t="s">
        <v>18</v>
      </c>
      <c r="C19" s="190"/>
      <c r="D19" s="190"/>
      <c r="E19" s="191"/>
      <c r="F19" s="191"/>
      <c r="G19" s="196"/>
    </row>
    <row r="20" spans="1:7" ht="15">
      <c r="A20" s="162" t="s">
        <v>160</v>
      </c>
      <c r="B20" s="163"/>
      <c r="C20" s="190">
        <v>67965</v>
      </c>
      <c r="D20" s="190">
        <f t="shared" si="0"/>
        <v>116.95720259503364</v>
      </c>
      <c r="E20" s="191"/>
      <c r="F20" s="191"/>
      <c r="G20" s="196">
        <v>58111</v>
      </c>
    </row>
    <row r="21" spans="1:7" ht="15">
      <c r="A21" s="162" t="s">
        <v>161</v>
      </c>
      <c r="B21" s="163"/>
      <c r="C21" s="190">
        <v>266015</v>
      </c>
      <c r="D21" s="190">
        <f t="shared" si="0"/>
        <v>117.28694440647776</v>
      </c>
      <c r="E21" s="191"/>
      <c r="F21" s="191"/>
      <c r="G21" s="196">
        <v>226807</v>
      </c>
    </row>
    <row r="22" spans="1:7" ht="15">
      <c r="A22" s="162" t="s">
        <v>236</v>
      </c>
      <c r="B22" s="163"/>
      <c r="C22" s="190"/>
      <c r="D22" s="190"/>
      <c r="E22" s="191"/>
      <c r="F22" s="191"/>
      <c r="G22" s="196"/>
    </row>
    <row r="23" spans="1:7" ht="15">
      <c r="A23" s="162" t="s">
        <v>237</v>
      </c>
      <c r="B23" s="163"/>
      <c r="C23" s="190">
        <v>0</v>
      </c>
      <c r="D23" s="190"/>
      <c r="E23" s="191"/>
      <c r="F23" s="191"/>
      <c r="G23" s="196">
        <v>0</v>
      </c>
    </row>
    <row r="24" spans="1:7" ht="15">
      <c r="A24" s="162" t="s">
        <v>162</v>
      </c>
      <c r="B24" s="163" t="s">
        <v>18</v>
      </c>
      <c r="C24" s="190">
        <v>2193</v>
      </c>
      <c r="D24" s="190">
        <f t="shared" si="0"/>
        <v>437.72455089820363</v>
      </c>
      <c r="E24" s="191"/>
      <c r="F24" s="191"/>
      <c r="G24" s="196">
        <v>501</v>
      </c>
    </row>
    <row r="25" spans="1:7" ht="15">
      <c r="A25" s="162" t="s">
        <v>166</v>
      </c>
      <c r="B25" s="163" t="s">
        <v>18</v>
      </c>
      <c r="C25" s="190">
        <v>4571</v>
      </c>
      <c r="D25" s="190">
        <f t="shared" si="0"/>
        <v>1511.0743801652893</v>
      </c>
      <c r="E25" s="191"/>
      <c r="F25" s="191"/>
      <c r="G25" s="196">
        <v>302.5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62" t="s">
        <v>110</v>
      </c>
      <c r="E1" s="267"/>
    </row>
    <row r="3" spans="1:5" ht="28.5" customHeight="1">
      <c r="A3" s="268" t="s">
        <v>111</v>
      </c>
      <c r="B3" s="268"/>
      <c r="C3" s="268"/>
      <c r="D3" s="268"/>
      <c r="E3" s="268"/>
    </row>
    <row r="4" spans="2:5" ht="15.75" hidden="1">
      <c r="B4" s="16" t="s">
        <v>112</v>
      </c>
      <c r="C4" s="16"/>
      <c r="D4" s="269" t="s">
        <v>113</v>
      </c>
      <c r="E4" s="270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255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197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201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80" t="s">
        <v>140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5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5.75">
      <c r="A3" s="281" t="s">
        <v>151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15.75" customHeight="1">
      <c r="A4" s="282" t="s">
        <v>152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33"/>
    </row>
    <row r="5" spans="1:13" ht="15.75">
      <c r="A5" s="282" t="s">
        <v>163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83"/>
      <c r="K6" s="283"/>
      <c r="L6" s="38"/>
      <c r="M6" s="33"/>
    </row>
    <row r="7" spans="1:13" ht="78.75" customHeight="1" thickBot="1">
      <c r="A7" s="272" t="s">
        <v>146</v>
      </c>
      <c r="B7" s="274" t="s">
        <v>147</v>
      </c>
      <c r="C7" s="272" t="s">
        <v>148</v>
      </c>
      <c r="D7" s="274" t="s">
        <v>149</v>
      </c>
      <c r="E7" s="277" t="s">
        <v>174</v>
      </c>
      <c r="F7" s="278"/>
      <c r="G7" s="277" t="s">
        <v>175</v>
      </c>
      <c r="H7" s="278"/>
      <c r="I7" s="43" t="s">
        <v>200</v>
      </c>
      <c r="J7" s="277" t="s">
        <v>176</v>
      </c>
      <c r="K7" s="278"/>
      <c r="L7" s="272" t="s">
        <v>150</v>
      </c>
      <c r="M7" s="33"/>
    </row>
    <row r="8" spans="1:13" ht="16.5" thickBot="1">
      <c r="A8" s="273"/>
      <c r="B8" s="275"/>
      <c r="C8" s="273"/>
      <c r="D8" s="275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73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79" t="s">
        <v>192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1:13" ht="15.75">
      <c r="A30" s="276" t="s">
        <v>145</v>
      </c>
      <c r="B30" s="276"/>
      <c r="C30" s="276"/>
      <c r="D30" s="276"/>
      <c r="E30" s="276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71" t="s">
        <v>177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</row>
    <row r="32" spans="1:13" ht="15.75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80" zoomScalePageLayoutView="0" workbookViewId="0" topLeftCell="A1">
      <selection activeCell="E14" sqref="E14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21.25390625" style="1" customWidth="1"/>
    <col min="7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188</v>
      </c>
      <c r="C3" s="61"/>
      <c r="D3" s="59"/>
    </row>
    <row r="4" spans="1:4" ht="15.75">
      <c r="A4" s="1" t="s">
        <v>269</v>
      </c>
      <c r="B4" s="49"/>
      <c r="C4" s="61"/>
      <c r="D4" s="59"/>
    </row>
    <row r="5" spans="2:4" ht="12.75">
      <c r="B5" s="285" t="s">
        <v>190</v>
      </c>
      <c r="C5" s="285"/>
      <c r="D5" s="285"/>
    </row>
    <row r="6" spans="2:4" ht="15.75">
      <c r="B6" s="49" t="s">
        <v>338</v>
      </c>
      <c r="C6" s="61"/>
      <c r="D6" s="59"/>
    </row>
    <row r="7" ht="13.5" thickBot="1"/>
    <row r="8" spans="1:5" ht="12.75" customHeight="1">
      <c r="A8" s="294" t="s">
        <v>191</v>
      </c>
      <c r="B8" s="295"/>
      <c r="C8" s="292" t="s">
        <v>187</v>
      </c>
      <c r="D8" s="293"/>
      <c r="E8" s="286" t="s">
        <v>199</v>
      </c>
    </row>
    <row r="9" spans="1:5" ht="57.75" customHeight="1">
      <c r="A9" s="296"/>
      <c r="B9" s="297"/>
      <c r="C9" s="62" t="s">
        <v>317</v>
      </c>
      <c r="D9" s="56" t="s">
        <v>339</v>
      </c>
      <c r="E9" s="287"/>
    </row>
    <row r="10" spans="1:5" ht="12.75" customHeight="1">
      <c r="A10" s="298" t="s">
        <v>183</v>
      </c>
      <c r="B10" s="300" t="s">
        <v>184</v>
      </c>
      <c r="C10" s="288" t="s">
        <v>185</v>
      </c>
      <c r="D10" s="290" t="s">
        <v>186</v>
      </c>
      <c r="E10" s="287"/>
    </row>
    <row r="11" spans="1:5" ht="12.75">
      <c r="A11" s="299"/>
      <c r="B11" s="301"/>
      <c r="C11" s="289"/>
      <c r="D11" s="291"/>
      <c r="E11" s="287"/>
    </row>
    <row r="12" spans="1:5" ht="89.25">
      <c r="A12" s="168" t="s">
        <v>273</v>
      </c>
      <c r="B12" s="165" t="s">
        <v>275</v>
      </c>
      <c r="C12" s="192">
        <v>100</v>
      </c>
      <c r="D12" s="192">
        <v>40.93</v>
      </c>
      <c r="E12" s="193" t="s">
        <v>285</v>
      </c>
    </row>
    <row r="13" spans="1:5" ht="56.25">
      <c r="A13" s="169" t="s">
        <v>274</v>
      </c>
      <c r="B13" s="166"/>
      <c r="C13" s="192">
        <v>1050</v>
      </c>
      <c r="D13" s="192">
        <v>0</v>
      </c>
      <c r="E13" s="193" t="s">
        <v>286</v>
      </c>
    </row>
    <row r="14" spans="1:5" ht="56.25">
      <c r="A14" s="169"/>
      <c r="B14" s="166"/>
      <c r="C14" s="192">
        <v>27.21</v>
      </c>
      <c r="D14" s="192">
        <v>7.11</v>
      </c>
      <c r="E14" s="193" t="s">
        <v>287</v>
      </c>
    </row>
    <row r="15" spans="1:5" ht="56.25">
      <c r="A15" s="169"/>
      <c r="B15" s="166"/>
      <c r="C15" s="192">
        <v>2</v>
      </c>
      <c r="D15" s="192">
        <v>0</v>
      </c>
      <c r="E15" s="193" t="s">
        <v>288</v>
      </c>
    </row>
    <row r="16" spans="1:5" ht="67.5">
      <c r="A16" s="169"/>
      <c r="B16" s="166"/>
      <c r="C16" s="192">
        <v>20</v>
      </c>
      <c r="D16" s="192">
        <v>0</v>
      </c>
      <c r="E16" s="193" t="s">
        <v>318</v>
      </c>
    </row>
    <row r="17" spans="1:5" ht="45">
      <c r="A17" s="169"/>
      <c r="B17" s="166"/>
      <c r="C17" s="192">
        <v>1199.21</v>
      </c>
      <c r="D17" s="192">
        <v>48.04</v>
      </c>
      <c r="E17" s="193" t="s">
        <v>319</v>
      </c>
    </row>
    <row r="18" spans="1:5" ht="56.25">
      <c r="A18" s="169"/>
      <c r="B18" s="166"/>
      <c r="C18" s="192">
        <v>250</v>
      </c>
      <c r="D18" s="192">
        <v>107.17</v>
      </c>
      <c r="E18" s="193" t="s">
        <v>289</v>
      </c>
    </row>
    <row r="19" spans="1:5" ht="56.25">
      <c r="A19" s="169"/>
      <c r="B19" s="166"/>
      <c r="C19" s="192">
        <v>150</v>
      </c>
      <c r="D19" s="192">
        <v>20.2</v>
      </c>
      <c r="E19" s="193" t="s">
        <v>290</v>
      </c>
    </row>
    <row r="20" spans="1:5" ht="45">
      <c r="A20" s="169"/>
      <c r="B20" s="166"/>
      <c r="C20" s="192">
        <v>400</v>
      </c>
      <c r="D20" s="192">
        <v>127.37</v>
      </c>
      <c r="E20" s="194" t="s">
        <v>320</v>
      </c>
    </row>
    <row r="21" spans="1:5" ht="56.25">
      <c r="A21" s="169"/>
      <c r="B21" s="166"/>
      <c r="C21" s="192">
        <v>100</v>
      </c>
      <c r="D21" s="192">
        <v>0</v>
      </c>
      <c r="E21" s="193" t="s">
        <v>291</v>
      </c>
    </row>
    <row r="22" spans="1:5" ht="56.25">
      <c r="A22" s="169"/>
      <c r="B22" s="166"/>
      <c r="C22" s="192">
        <v>682.5</v>
      </c>
      <c r="D22" s="192">
        <v>88.01</v>
      </c>
      <c r="E22" s="193" t="s">
        <v>293</v>
      </c>
    </row>
    <row r="23" spans="1:5" ht="56.25">
      <c r="A23" s="169"/>
      <c r="B23" s="166"/>
      <c r="C23" s="192">
        <v>595.7</v>
      </c>
      <c r="D23" s="192">
        <v>595.7</v>
      </c>
      <c r="E23" s="193" t="s">
        <v>292</v>
      </c>
    </row>
    <row r="24" spans="1:5" ht="78.75">
      <c r="A24" s="169"/>
      <c r="B24" s="166"/>
      <c r="C24" s="192">
        <v>450.5</v>
      </c>
      <c r="D24" s="192">
        <v>329</v>
      </c>
      <c r="E24" s="193" t="s">
        <v>321</v>
      </c>
    </row>
    <row r="25" spans="1:5" ht="56.25">
      <c r="A25" s="169"/>
      <c r="B25" s="166"/>
      <c r="C25" s="192">
        <v>583.29</v>
      </c>
      <c r="D25" s="192">
        <v>0</v>
      </c>
      <c r="E25" s="193" t="s">
        <v>322</v>
      </c>
    </row>
    <row r="26" spans="1:5" ht="56.25">
      <c r="A26" s="169"/>
      <c r="B26" s="166"/>
      <c r="C26" s="192">
        <v>372.56</v>
      </c>
      <c r="D26" s="192">
        <v>342.02</v>
      </c>
      <c r="E26" s="193" t="s">
        <v>294</v>
      </c>
    </row>
    <row r="27" spans="1:5" ht="78.75">
      <c r="A27" s="169"/>
      <c r="B27" s="166"/>
      <c r="C27" s="192">
        <v>50</v>
      </c>
      <c r="D27" s="192">
        <v>28.83</v>
      </c>
      <c r="E27" s="193" t="s">
        <v>295</v>
      </c>
    </row>
    <row r="28" spans="1:5" ht="56.25">
      <c r="A28" s="170"/>
      <c r="B28" s="164"/>
      <c r="C28" s="192">
        <v>53.66</v>
      </c>
      <c r="D28" s="192">
        <v>0</v>
      </c>
      <c r="E28" s="193" t="s">
        <v>296</v>
      </c>
    </row>
    <row r="29" spans="1:5" ht="45">
      <c r="A29" s="170"/>
      <c r="B29" s="164"/>
      <c r="C29" s="192">
        <v>2888.21</v>
      </c>
      <c r="D29" s="192">
        <v>1383.56</v>
      </c>
      <c r="E29" s="194" t="s">
        <v>323</v>
      </c>
    </row>
    <row r="30" spans="1:5" ht="78.75">
      <c r="A30" s="170"/>
      <c r="B30" s="164"/>
      <c r="C30" s="192">
        <v>2229.04</v>
      </c>
      <c r="D30" s="192">
        <v>1405.37</v>
      </c>
      <c r="E30" s="193" t="s">
        <v>297</v>
      </c>
    </row>
    <row r="31" spans="1:5" ht="78.75">
      <c r="A31" s="170"/>
      <c r="B31" s="167"/>
      <c r="C31" s="192">
        <v>2257.3</v>
      </c>
      <c r="D31" s="192">
        <v>1423.19</v>
      </c>
      <c r="E31" s="193" t="s">
        <v>297</v>
      </c>
    </row>
    <row r="32" spans="1:5" ht="56.25">
      <c r="A32" s="170"/>
      <c r="B32" s="164"/>
      <c r="C32" s="192">
        <v>4495.82</v>
      </c>
      <c r="D32" s="192">
        <v>3185.44</v>
      </c>
      <c r="E32" s="193" t="s">
        <v>298</v>
      </c>
    </row>
    <row r="33" spans="1:5" ht="67.5">
      <c r="A33" s="170"/>
      <c r="B33" s="164"/>
      <c r="C33" s="192">
        <v>69</v>
      </c>
      <c r="D33" s="192">
        <v>0</v>
      </c>
      <c r="E33" s="193" t="s">
        <v>299</v>
      </c>
    </row>
    <row r="34" spans="1:5" ht="56.25">
      <c r="A34" s="170"/>
      <c r="B34" s="164"/>
      <c r="C34" s="192">
        <v>416</v>
      </c>
      <c r="D34" s="192">
        <v>174.53</v>
      </c>
      <c r="E34" s="193" t="s">
        <v>300</v>
      </c>
    </row>
    <row r="35" spans="1:5" ht="56.25">
      <c r="A35" s="170"/>
      <c r="B35" s="164"/>
      <c r="C35" s="192">
        <v>1165</v>
      </c>
      <c r="D35" s="192">
        <v>833.77</v>
      </c>
      <c r="E35" s="193" t="s">
        <v>301</v>
      </c>
    </row>
    <row r="36" spans="1:5" ht="56.25">
      <c r="A36" s="170"/>
      <c r="B36" s="164"/>
      <c r="C36" s="192">
        <v>2340</v>
      </c>
      <c r="D36" s="192">
        <v>1455.17</v>
      </c>
      <c r="E36" s="193" t="s">
        <v>302</v>
      </c>
    </row>
    <row r="37" spans="1:5" ht="56.25">
      <c r="A37" s="170"/>
      <c r="B37" s="164"/>
      <c r="C37" s="192">
        <v>20</v>
      </c>
      <c r="D37" s="192">
        <v>6.8</v>
      </c>
      <c r="E37" s="193" t="s">
        <v>303</v>
      </c>
    </row>
    <row r="38" spans="1:5" ht="56.25">
      <c r="A38" s="170"/>
      <c r="B38" s="164"/>
      <c r="C38" s="192">
        <v>294</v>
      </c>
      <c r="D38" s="192">
        <v>285.37</v>
      </c>
      <c r="E38" s="193" t="s">
        <v>304</v>
      </c>
    </row>
    <row r="39" spans="1:5" ht="56.25">
      <c r="A39" s="170"/>
      <c r="B39" s="164"/>
      <c r="C39" s="192">
        <v>1285.03</v>
      </c>
      <c r="D39" s="192">
        <v>308.59</v>
      </c>
      <c r="E39" s="193" t="s">
        <v>305</v>
      </c>
    </row>
    <row r="40" spans="1:5" ht="67.5">
      <c r="A40" s="170"/>
      <c r="B40" s="164"/>
      <c r="C40" s="192">
        <v>136.99</v>
      </c>
      <c r="D40" s="192">
        <v>42.93</v>
      </c>
      <c r="E40" s="193" t="s">
        <v>306</v>
      </c>
    </row>
    <row r="41" spans="1:5" ht="67.5">
      <c r="A41" s="170"/>
      <c r="B41" s="164"/>
      <c r="C41" s="192">
        <v>1049.45</v>
      </c>
      <c r="D41" s="192">
        <v>473.57</v>
      </c>
      <c r="E41" s="193" t="s">
        <v>307</v>
      </c>
    </row>
    <row r="42" spans="1:5" ht="67.5">
      <c r="A42" s="170"/>
      <c r="B42" s="164"/>
      <c r="C42" s="192">
        <v>1000</v>
      </c>
      <c r="D42" s="192">
        <v>542.32</v>
      </c>
      <c r="E42" s="193" t="s">
        <v>308</v>
      </c>
    </row>
    <row r="43" spans="1:5" ht="56.25">
      <c r="A43" s="170"/>
      <c r="B43" s="164"/>
      <c r="C43" s="192">
        <v>20</v>
      </c>
      <c r="D43" s="192">
        <v>20</v>
      </c>
      <c r="E43" s="193" t="s">
        <v>309</v>
      </c>
    </row>
    <row r="44" spans="1:5" ht="67.5">
      <c r="A44" s="170"/>
      <c r="B44" s="164"/>
      <c r="C44" s="192">
        <v>300</v>
      </c>
      <c r="D44" s="192">
        <v>248.75</v>
      </c>
      <c r="E44" s="193" t="s">
        <v>340</v>
      </c>
    </row>
    <row r="45" spans="1:5" ht="67.5">
      <c r="A45" s="170"/>
      <c r="B45" s="164"/>
      <c r="C45" s="192">
        <v>621.88</v>
      </c>
      <c r="D45" s="192">
        <v>261</v>
      </c>
      <c r="E45" s="193" t="s">
        <v>324</v>
      </c>
    </row>
    <row r="46" spans="1:5" ht="67.5">
      <c r="A46" s="170"/>
      <c r="B46" s="164"/>
      <c r="C46" s="192">
        <v>946.14</v>
      </c>
      <c r="D46" s="192">
        <v>339.11</v>
      </c>
      <c r="E46" s="193" t="s">
        <v>325</v>
      </c>
    </row>
    <row r="47" spans="1:5" ht="67.5">
      <c r="A47" s="170"/>
      <c r="B47" s="164"/>
      <c r="C47" s="192">
        <v>118.81</v>
      </c>
      <c r="D47" s="192">
        <v>74.9</v>
      </c>
      <c r="E47" s="193" t="s">
        <v>307</v>
      </c>
    </row>
    <row r="48" spans="1:5" ht="67.5">
      <c r="A48" s="170"/>
      <c r="B48" s="164"/>
      <c r="C48" s="192">
        <v>9.56</v>
      </c>
      <c r="D48" s="192">
        <v>3.43</v>
      </c>
      <c r="E48" s="193" t="s">
        <v>341</v>
      </c>
    </row>
    <row r="49" spans="1:5" ht="45">
      <c r="A49" s="164"/>
      <c r="B49" s="164"/>
      <c r="C49" s="192">
        <v>18774.01</v>
      </c>
      <c r="D49" s="192">
        <v>11084.24</v>
      </c>
      <c r="E49" s="193" t="s">
        <v>326</v>
      </c>
    </row>
    <row r="50" spans="1:5" ht="67.5">
      <c r="A50" s="164"/>
      <c r="B50" s="164"/>
      <c r="C50" s="192">
        <v>5239</v>
      </c>
      <c r="D50" s="192">
        <v>3359.01</v>
      </c>
      <c r="E50" s="193" t="s">
        <v>310</v>
      </c>
    </row>
    <row r="51" spans="1:5" ht="56.25">
      <c r="A51" s="164"/>
      <c r="B51" s="164"/>
      <c r="C51" s="192">
        <v>2324.5</v>
      </c>
      <c r="D51" s="192">
        <v>1148.94</v>
      </c>
      <c r="E51" s="193" t="s">
        <v>311</v>
      </c>
    </row>
    <row r="52" spans="1:5" ht="67.5">
      <c r="A52" s="164"/>
      <c r="B52" s="164"/>
      <c r="C52" s="192">
        <v>490</v>
      </c>
      <c r="D52" s="192">
        <v>309.96</v>
      </c>
      <c r="E52" s="193" t="s">
        <v>312</v>
      </c>
    </row>
    <row r="53" spans="1:5" ht="67.5">
      <c r="A53" s="164"/>
      <c r="B53" s="164"/>
      <c r="C53" s="192">
        <v>1370</v>
      </c>
      <c r="D53" s="192">
        <v>838.58</v>
      </c>
      <c r="E53" s="193" t="s">
        <v>327</v>
      </c>
    </row>
    <row r="54" spans="1:5" ht="67.5">
      <c r="A54" s="164"/>
      <c r="B54" s="164"/>
      <c r="C54" s="192">
        <v>561.4</v>
      </c>
      <c r="D54" s="192">
        <v>11.4</v>
      </c>
      <c r="E54" s="193" t="s">
        <v>342</v>
      </c>
    </row>
    <row r="55" spans="1:5" ht="45">
      <c r="A55" s="164"/>
      <c r="B55" s="164"/>
      <c r="C55" s="192">
        <v>9984.9</v>
      </c>
      <c r="D55" s="192">
        <v>5667.89</v>
      </c>
      <c r="E55" s="193" t="s">
        <v>328</v>
      </c>
    </row>
    <row r="56" spans="1:5" ht="67.5">
      <c r="A56" s="164"/>
      <c r="B56" s="164"/>
      <c r="C56" s="192">
        <v>3960</v>
      </c>
      <c r="D56" s="192">
        <v>2408.75</v>
      </c>
      <c r="E56" s="193" t="s">
        <v>313</v>
      </c>
    </row>
    <row r="57" spans="1:5" ht="67.5">
      <c r="A57" s="164"/>
      <c r="B57" s="164"/>
      <c r="C57" s="192">
        <v>330</v>
      </c>
      <c r="D57" s="192">
        <v>59.93</v>
      </c>
      <c r="E57" s="193" t="s">
        <v>314</v>
      </c>
    </row>
    <row r="58" spans="1:5" ht="67.5">
      <c r="A58" s="164"/>
      <c r="B58" s="164"/>
      <c r="C58" s="192">
        <v>325.5</v>
      </c>
      <c r="D58" s="192">
        <v>325.5</v>
      </c>
      <c r="E58" s="193" t="s">
        <v>284</v>
      </c>
    </row>
    <row r="59" spans="1:5" ht="67.5">
      <c r="A59" s="164"/>
      <c r="B59" s="164"/>
      <c r="C59" s="192">
        <v>2177</v>
      </c>
      <c r="D59" s="192">
        <v>564.88</v>
      </c>
      <c r="E59" s="193" t="s">
        <v>343</v>
      </c>
    </row>
    <row r="60" spans="1:5" ht="67.5">
      <c r="A60" s="164"/>
      <c r="B60" s="164"/>
      <c r="C60" s="192">
        <v>503.71</v>
      </c>
      <c r="D60" s="192">
        <v>340.89</v>
      </c>
      <c r="E60" s="193" t="s">
        <v>329</v>
      </c>
    </row>
    <row r="61" spans="1:5" ht="67.5">
      <c r="A61" s="195"/>
      <c r="B61" s="195"/>
      <c r="C61" s="192">
        <v>46.34</v>
      </c>
      <c r="D61" s="192">
        <v>31.36</v>
      </c>
      <c r="E61" s="193" t="s">
        <v>330</v>
      </c>
    </row>
    <row r="62" spans="1:5" ht="56.25">
      <c r="A62" s="195"/>
      <c r="B62" s="195"/>
      <c r="C62" s="192">
        <v>7342.54</v>
      </c>
      <c r="D62" s="192">
        <v>3731.31</v>
      </c>
      <c r="E62" s="193" t="s">
        <v>331</v>
      </c>
    </row>
    <row r="63" spans="1:5" ht="33.75">
      <c r="A63" s="195"/>
      <c r="B63" s="195"/>
      <c r="C63" s="192">
        <v>40588.88</v>
      </c>
      <c r="D63" s="192">
        <v>22042.4</v>
      </c>
      <c r="E63" s="194" t="s">
        <v>332</v>
      </c>
    </row>
    <row r="64" spans="1:5" ht="22.5">
      <c r="A64" s="284" t="s">
        <v>189</v>
      </c>
      <c r="B64" s="284"/>
      <c r="C64" s="192">
        <v>40588.88</v>
      </c>
      <c r="D64" s="192">
        <v>22042.4</v>
      </c>
      <c r="E64" s="194" t="s">
        <v>344</v>
      </c>
    </row>
  </sheetData>
  <sheetProtection/>
  <mergeCells count="9">
    <mergeCell ref="A64:B64"/>
    <mergeCell ref="B5:D5"/>
    <mergeCell ref="E8:E11"/>
    <mergeCell ref="C10:C11"/>
    <mergeCell ref="D10:D11"/>
    <mergeCell ref="C8:D8"/>
    <mergeCell ref="A8:B9"/>
    <mergeCell ref="A10:A11"/>
    <mergeCell ref="B10:B11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2017-11-23T08:56:14Z</cp:lastPrinted>
  <dcterms:created xsi:type="dcterms:W3CDTF">2007-10-25T07:17:21Z</dcterms:created>
  <dcterms:modified xsi:type="dcterms:W3CDTF">2017-11-23T08:56:15Z</dcterms:modified>
  <cp:category/>
  <cp:version/>
  <cp:contentType/>
  <cp:contentStatus/>
</cp:coreProperties>
</file>