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<sst xmlns="http://schemas.openxmlformats.org/spreadsheetml/2006/main" count="100" uniqueCount="100">
  <si>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Приложение № 2</t>
  </si>
  <si>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</si>
  <si>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</si>
  <si>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</si>
  <si>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</si>
  <si>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ШТРАФЫ, САНКЦИИ, ВОЗМЕЩЕНИЕ УЩЕРБА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</si>
  <si>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</si>
  <si>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</si>
  <si>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</si>
  <si>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</si>
  <si>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</si>
  <si>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</si>
  <si>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</si>
  <si>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</si>
  <si>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</si>
  <si>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</si>
  <si>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</si>
  <si>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</si>
  <si>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</si>
  <si>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Транспортный налог</t>
  </si>
  <si>
    <t>000 2 02 04000 00 0000 151</t>
  </si>
  <si>
    <t>Иные межбюджетные трансферты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</si>
  <si>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</si>
  <si>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</si>
  <si>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</si>
  <si>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</si>
  <si>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</si>
  <si>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000 1 17 05050 13 0000 180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</si>
  <si>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</si>
  <si>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</si>
  <si>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Источник доходов</t>
  </si>
  <si>
    <t>НАЛОГОВЫЕ И НЕНАЛОГОВЫЕ ДОХОДЫ</t>
  </si>
  <si>
    <t xml:space="preserve">налоговые доходы 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</si>
  <si>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</si>
  <si>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</si>
  <si>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000 1 06 04000 02 0000 110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</si>
  <si>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</si>
  <si>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</si>
  <si>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</si>
  <si>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</si>
  <si>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000 1 06 06030 00 0000 110</t>
  </si>
  <si>
    <t xml:space="preserve">Земельный налог с организаций 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</si>
  <si>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</si>
  <si>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</si>
  <si>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</si>
  <si>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</si>
  <si>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</si>
  <si>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</si>
  <si>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</si>
  <si>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</si>
  <si>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</si>
  <si>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</si>
  <si>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</si>
  <si>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</si>
  <si>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</si>
  <si>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</si>
  <si>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</si>
  <si>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</si>
  <si>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</si>
  <si>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</si>
  <si>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</si>
  <si>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</si>
  <si>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</si>
  <si>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</si>
  <si>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</si>
  <si>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</si>
  <si>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</si>
  <si>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</si>
  <si>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</si>
  <si>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000 2 02 02216 13 0000 151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</si>
  <si>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</si>
  <si>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000 2 02 02999 13 0000 151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</si>
  <si>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</si>
  <si>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</si>
  <si>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</si>
  <si>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</si>
  <si>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</si>
  <si>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</si>
  <si>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</si>
  <si>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</si>
  <si>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000 2 02 04999 13 0000 151</t>
  </si>
  <si>
    <t>Прочие межбюджетные трансферты, передаваемые бюджетам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</si>
  <si>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</si>
  <si>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</si>
  <si>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</si>
  <si>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</si>
  <si>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</si>
  <si>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</t>
  </si>
  <si>
    <t>000 1 16 33050 13 0000 140</t>
  </si>
  <si>
    <t>Единый сельскохозяйственный налог</t>
  </si>
  <si>
    <t>000 1 05 03 01 0 01 1 000 110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</si>
  <si>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</si>
  <si>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000 1 14 02 05 3 13 0 000</t>
  </si>
  <si>
    <t>Исполнение поступления доходов в бюджет Дружногорского городского поселения за 2015 год</t>
  </si>
  <si>
    <t>№ от  2016 г.</t>
  </si>
  <si>
    <t>% исполнения</t>
  </si>
  <si>
    <t>Утверждено в бюджете 2015 год  сумма, тыс.руб.</t>
  </si>
  <si>
    <t>Исполнено 2015 год  сумма, тыс.руб.</t>
  </si>
  <si>
    <t>Земельный налог (по обязательствам, возникшим до 1 января 2006 года),</t>
  </si>
  <si>
    <t>0001 09 04.05.3.13.1.000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</si>
</sst>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  <numFmt numFmtId="177" formatCode="[$€-2]\ ###,000_);[Red]\([$€-2]\ ###,000\)"/>
    <numFmt numFmtId="178" formatCode="0.0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center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21" fillId="0" borderId="11" xfId="33" applyNumberFormat="1" applyFont="1" applyFill="1" applyBorder="1" applyAlignment="1">
      <alignment horizontal="left" vertical="center" wrapText="1" readingOrder="1"/>
      <protection/>
    </xf>
    <xf numFmtId="0" fontId="22" fillId="0" borderId="11" xfId="33" applyNumberFormat="1" applyFont="1" applyFill="1" applyBorder="1" applyAlignment="1">
      <alignment horizontal="left" vertical="center" wrapText="1" readingOrder="1"/>
      <protection/>
    </xf>
    <xf numFmtId="0" fontId="21" fillId="0" borderId="12" xfId="33" applyNumberFormat="1" applyFont="1" applyFill="1" applyBorder="1" applyAlignment="1">
      <alignment horizontal="left" vertical="center" wrapText="1" readingOrder="1"/>
      <protection/>
    </xf>
    <xf numFmtId="0" fontId="22" fillId="0" borderId="12" xfId="33" applyNumberFormat="1" applyFont="1" applyFill="1" applyBorder="1" applyAlignment="1">
      <alignment horizontal="center" vertical="center" wrapText="1" readingOrder="1"/>
      <protection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justify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2" xfId="33" applyNumberFormat="1" applyFont="1" applyFill="1" applyBorder="1" applyAlignment="1">
      <alignment horizontal="center" vertical="center" wrapText="1" readingOrder="1"/>
      <protection/>
    </xf>
    <xf numFmtId="0" fontId="22" fillId="0" borderId="12" xfId="33" applyNumberFormat="1" applyFont="1" applyFill="1" applyBorder="1" applyAlignment="1">
      <alignment horizontal="left" vertical="center" wrapText="1" readingOrder="1"/>
      <protection/>
    </xf>
    <xf numFmtId="0" fontId="2" fillId="0" borderId="0" xfId="0" applyFont="1" applyAlignment="1">
      <alignment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left" wrapText="1"/>
    </xf>
    <xf numFmtId="49" fontId="26" fillId="0" borderId="13" xfId="0" applyNumberFormat="1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justify"/>
    </xf>
    <xf numFmtId="4" fontId="1" fillId="0" borderId="0" xfId="0" applyNumberFormat="1" applyFont="1" applyAlignment="1">
      <alignment horizontal="left" vertical="justify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1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D57" sqref="D57"/>
    </sheetView>
  </sheetViews>
  <sheetFormatPr defaultColWidth="9.140625" defaultRowHeight="12.75"/>
  <cols>
    <col min="1" max="1" width="23.421875" style="1" customWidth="1"/>
    <col min="2" max="2" width="39.421875" style="1" customWidth="1"/>
    <col min="3" max="3" width="14.00390625" style="7" customWidth="1"/>
    <col min="4" max="4" width="12.57421875" style="30" customWidth="1"/>
    <col min="5" max="5" width="9.421875" style="33" customWidth="1"/>
    <col min="6" max="16384" width="9.140625" style="1" customWidth="1"/>
  </cols>
  <sheetData>
    <row r="1" spans="1:5" s="28" customFormat="1" ht="12.75">
      <c r="A1" s="25"/>
      <c r="B1" s="26"/>
      <c r="C1" s="27"/>
      <c r="D1" s="29"/>
      <c r="E1" s="32" t="s">
        <v>0</v>
      </c>
    </row>
    <row r="2" spans="1:5" s="28" customFormat="1" ht="12.75">
      <c r="A2" s="25"/>
      <c r="B2" s="26"/>
      <c r="C2" s="27"/>
      <c r="D2" s="29"/>
      <c r="E2" s="32" t="s">
        <v>6</v>
      </c>
    </row>
    <row r="3" spans="1:5" s="28" customFormat="1" ht="12.75" customHeight="1">
      <c r="A3" s="26"/>
      <c r="B3" s="26"/>
      <c r="C3" s="26"/>
      <c r="D3" s="29"/>
      <c r="E3" s="32" t="s">
        <v>7</v>
      </c>
    </row>
    <row r="4" spans="2:5" s="28" customFormat="1" ht="12.75">
      <c r="B4" s="2"/>
      <c r="C4" s="2"/>
      <c r="D4" s="29"/>
      <c r="E4" s="32" t="s">
        <v>94</v>
      </c>
    </row>
    <row r="5" spans="1:5" ht="25.5" customHeight="1">
      <c r="A5" s="36" t="s">
        <v>93</v>
      </c>
      <c r="B5" s="36"/>
      <c r="C5" s="36"/>
      <c r="D5" s="37"/>
      <c r="E5" s="37"/>
    </row>
    <row r="6" spans="1:3" ht="9.75" customHeight="1">
      <c r="A6" s="3"/>
      <c r="B6" s="3"/>
      <c r="C6" s="4"/>
    </row>
    <row r="7" spans="1:5" s="16" customFormat="1" ht="48" customHeight="1">
      <c r="A7" s="14" t="s">
        <v>1</v>
      </c>
      <c r="B7" s="15" t="s">
        <v>30</v>
      </c>
      <c r="C7" s="23" t="s">
        <v>96</v>
      </c>
      <c r="D7" s="24" t="s">
        <v>97</v>
      </c>
      <c r="E7" s="34" t="s">
        <v>95</v>
      </c>
    </row>
    <row r="8" spans="1:5" ht="12.75">
      <c r="A8" s="8"/>
      <c r="B8" s="17" t="s">
        <v>31</v>
      </c>
      <c r="C8" s="6">
        <f>C9+C24</f>
        <v>25359.98</v>
      </c>
      <c r="D8" s="6">
        <f>D9+D24</f>
        <v>25785.425619999998</v>
      </c>
      <c r="E8" s="35">
        <f>D8/C8*100</f>
        <v>101.6776260075915</v>
      </c>
    </row>
    <row r="9" spans="1:5" ht="12.75">
      <c r="A9" s="8"/>
      <c r="B9" s="17" t="s">
        <v>32</v>
      </c>
      <c r="C9" s="6">
        <f>C10+C11+C13+C15+C18+C12</f>
        <v>19463.98</v>
      </c>
      <c r="D9" s="6">
        <f>D10+D11+D13+D15+D18+D12+D23</f>
        <v>20203.863439999997</v>
      </c>
      <c r="E9" s="35">
        <f aca="true" t="shared" si="0" ref="E9:E54">D9/C9*100</f>
        <v>103.80129572677323</v>
      </c>
    </row>
    <row r="10" spans="1:5" ht="25.5">
      <c r="A10" s="9" t="s">
        <v>8</v>
      </c>
      <c r="B10" s="11" t="s">
        <v>2</v>
      </c>
      <c r="C10" s="5">
        <v>2279.8</v>
      </c>
      <c r="D10" s="5">
        <v>1885.80485</v>
      </c>
      <c r="E10" s="35">
        <f t="shared" si="0"/>
        <v>82.71799499956136</v>
      </c>
    </row>
    <row r="11" spans="1:5" ht="38.25">
      <c r="A11" s="9" t="s">
        <v>23</v>
      </c>
      <c r="B11" s="11" t="s">
        <v>22</v>
      </c>
      <c r="C11" s="5">
        <v>800.5</v>
      </c>
      <c r="D11" s="5">
        <v>894.66936</v>
      </c>
      <c r="E11" s="35">
        <f t="shared" si="0"/>
        <v>111.76381761399125</v>
      </c>
    </row>
    <row r="12" spans="1:5" s="19" customFormat="1" ht="12.75">
      <c r="A12" s="20" t="s">
        <v>90</v>
      </c>
      <c r="B12" s="18" t="s">
        <v>89</v>
      </c>
      <c r="C12" s="5">
        <v>104.28</v>
      </c>
      <c r="D12" s="13">
        <v>104.28</v>
      </c>
      <c r="E12" s="35">
        <f t="shared" si="0"/>
        <v>100</v>
      </c>
    </row>
    <row r="13" spans="1:5" ht="25.5">
      <c r="A13" s="9" t="s">
        <v>9</v>
      </c>
      <c r="B13" s="11" t="s">
        <v>3</v>
      </c>
      <c r="C13" s="13">
        <f>C14</f>
        <v>1075.9</v>
      </c>
      <c r="D13" s="13">
        <f>D14</f>
        <v>1216.9356</v>
      </c>
      <c r="E13" s="35">
        <f t="shared" si="0"/>
        <v>113.10861604238312</v>
      </c>
    </row>
    <row r="14" spans="1:5" ht="51">
      <c r="A14" s="8" t="s">
        <v>33</v>
      </c>
      <c r="B14" s="10" t="s">
        <v>34</v>
      </c>
      <c r="C14" s="12">
        <v>1075.9</v>
      </c>
      <c r="D14" s="12">
        <v>1216.9356</v>
      </c>
      <c r="E14" s="35">
        <f t="shared" si="0"/>
        <v>113.10861604238312</v>
      </c>
    </row>
    <row r="15" spans="1:5" ht="25.5">
      <c r="A15" s="9" t="s">
        <v>35</v>
      </c>
      <c r="B15" s="11" t="s">
        <v>19</v>
      </c>
      <c r="C15" s="13">
        <f>C16+C17</f>
        <v>2203.5</v>
      </c>
      <c r="D15" s="13">
        <f>D16+D17</f>
        <v>2534.8883299999998</v>
      </c>
      <c r="E15" s="35">
        <f t="shared" si="0"/>
        <v>115.03917994100294</v>
      </c>
    </row>
    <row r="16" spans="1:5" ht="12.75">
      <c r="A16" s="8" t="s">
        <v>36</v>
      </c>
      <c r="B16" s="10" t="s">
        <v>37</v>
      </c>
      <c r="C16" s="12">
        <v>100</v>
      </c>
      <c r="D16" s="12">
        <v>95.76927</v>
      </c>
      <c r="E16" s="35">
        <f t="shared" si="0"/>
        <v>95.76927</v>
      </c>
    </row>
    <row r="17" spans="1:5" ht="12.75">
      <c r="A17" s="8" t="s">
        <v>38</v>
      </c>
      <c r="B17" s="10" t="s">
        <v>39</v>
      </c>
      <c r="C17" s="12">
        <v>2103.5</v>
      </c>
      <c r="D17" s="12">
        <v>2439.11906</v>
      </c>
      <c r="E17" s="35">
        <f t="shared" si="0"/>
        <v>115.95526788685524</v>
      </c>
    </row>
    <row r="18" spans="1:5" ht="25.5">
      <c r="A18" s="9" t="s">
        <v>10</v>
      </c>
      <c r="B18" s="11" t="s">
        <v>4</v>
      </c>
      <c r="C18" s="13">
        <f>C19+C21</f>
        <v>13000</v>
      </c>
      <c r="D18" s="13">
        <f>D19+D21</f>
        <v>13572.896659999999</v>
      </c>
      <c r="E18" s="35">
        <f t="shared" si="0"/>
        <v>104.40689738461538</v>
      </c>
    </row>
    <row r="19" spans="1:5" ht="12.75">
      <c r="A19" s="8" t="s">
        <v>40</v>
      </c>
      <c r="B19" s="10" t="s">
        <v>41</v>
      </c>
      <c r="C19" s="12">
        <f>C20</f>
        <v>6500</v>
      </c>
      <c r="D19" s="12">
        <f>D20</f>
        <v>6696.72841</v>
      </c>
      <c r="E19" s="35">
        <f t="shared" si="0"/>
        <v>103.02659092307691</v>
      </c>
    </row>
    <row r="20" spans="1:5" ht="38.25">
      <c r="A20" s="8" t="s">
        <v>42</v>
      </c>
      <c r="B20" s="10" t="s">
        <v>43</v>
      </c>
      <c r="C20" s="12">
        <v>6500</v>
      </c>
      <c r="D20" s="12">
        <v>6696.72841</v>
      </c>
      <c r="E20" s="35">
        <f t="shared" si="0"/>
        <v>103.02659092307691</v>
      </c>
    </row>
    <row r="21" spans="1:5" ht="12.75">
      <c r="A21" s="8" t="s">
        <v>44</v>
      </c>
      <c r="B21" s="10" t="s">
        <v>45</v>
      </c>
      <c r="C21" s="12">
        <f>C22</f>
        <v>6500</v>
      </c>
      <c r="D21" s="12">
        <f>D22</f>
        <v>6876.16825</v>
      </c>
      <c r="E21" s="35">
        <f t="shared" si="0"/>
        <v>105.78720384615383</v>
      </c>
    </row>
    <row r="22" spans="1:5" ht="51">
      <c r="A22" s="8" t="s">
        <v>46</v>
      </c>
      <c r="B22" s="10" t="s">
        <v>47</v>
      </c>
      <c r="C22" s="12">
        <v>6500</v>
      </c>
      <c r="D22" s="12">
        <v>6876.16825</v>
      </c>
      <c r="E22" s="35">
        <f t="shared" si="0"/>
        <v>105.78720384615383</v>
      </c>
    </row>
    <row r="23" spans="1:5" ht="25.5">
      <c r="A23" s="8" t="s">
        <v>99</v>
      </c>
      <c r="B23" s="10" t="s">
        <v>98</v>
      </c>
      <c r="C23" s="12"/>
      <c r="D23" s="12">
        <v>-5.61136</v>
      </c>
      <c r="E23" s="35"/>
    </row>
    <row r="24" spans="1:5" ht="12.75">
      <c r="A24" s="8"/>
      <c r="B24" s="17" t="s">
        <v>48</v>
      </c>
      <c r="C24" s="12">
        <f>C25+C29+C31+C35+C38</f>
        <v>5896</v>
      </c>
      <c r="D24" s="12">
        <f>D25+D29+D31+D35+D38</f>
        <v>5581.56218</v>
      </c>
      <c r="E24" s="35">
        <f t="shared" si="0"/>
        <v>94.66692978290367</v>
      </c>
    </row>
    <row r="25" spans="1:5" ht="51">
      <c r="A25" s="9" t="s">
        <v>11</v>
      </c>
      <c r="B25" s="11" t="s">
        <v>18</v>
      </c>
      <c r="C25" s="13">
        <f>C26+C27+C28</f>
        <v>2532</v>
      </c>
      <c r="D25" s="13">
        <f>D26+D27+D28</f>
        <v>2795.3242</v>
      </c>
      <c r="E25" s="35">
        <f t="shared" si="0"/>
        <v>110.39984992101107</v>
      </c>
    </row>
    <row r="26" spans="1:5" ht="89.25">
      <c r="A26" s="8" t="s">
        <v>49</v>
      </c>
      <c r="B26" s="10" t="s">
        <v>50</v>
      </c>
      <c r="C26" s="12">
        <v>1400</v>
      </c>
      <c r="D26" s="12">
        <v>1711.23126</v>
      </c>
      <c r="E26" s="35">
        <f t="shared" si="0"/>
        <v>122.23080428571429</v>
      </c>
    </row>
    <row r="27" spans="1:5" ht="38.25">
      <c r="A27" s="8" t="s">
        <v>51</v>
      </c>
      <c r="B27" s="10" t="s">
        <v>52</v>
      </c>
      <c r="C27" s="12">
        <v>332</v>
      </c>
      <c r="D27" s="12">
        <v>308.396</v>
      </c>
      <c r="E27" s="35">
        <f t="shared" si="0"/>
        <v>92.89036144578313</v>
      </c>
    </row>
    <row r="28" spans="1:5" ht="89.25">
      <c r="A28" s="8" t="s">
        <v>24</v>
      </c>
      <c r="B28" s="10" t="s">
        <v>25</v>
      </c>
      <c r="C28" s="12">
        <v>800</v>
      </c>
      <c r="D28" s="12">
        <v>775.69694</v>
      </c>
      <c r="E28" s="35">
        <f t="shared" si="0"/>
        <v>96.9621175</v>
      </c>
    </row>
    <row r="29" spans="1:5" ht="38.25">
      <c r="A29" s="9" t="s">
        <v>12</v>
      </c>
      <c r="B29" s="11" t="s">
        <v>53</v>
      </c>
      <c r="C29" s="13">
        <f>C30</f>
        <v>1100</v>
      </c>
      <c r="D29" s="13">
        <f>D30</f>
        <v>1060.225</v>
      </c>
      <c r="E29" s="35">
        <f t="shared" si="0"/>
        <v>96.3840909090909</v>
      </c>
    </row>
    <row r="30" spans="1:5" ht="38.25">
      <c r="A30" s="8" t="s">
        <v>54</v>
      </c>
      <c r="B30" s="10" t="s">
        <v>55</v>
      </c>
      <c r="C30" s="12">
        <v>1100</v>
      </c>
      <c r="D30" s="12">
        <v>1060.225</v>
      </c>
      <c r="E30" s="35">
        <f t="shared" si="0"/>
        <v>96.3840909090909</v>
      </c>
    </row>
    <row r="31" spans="1:5" ht="38.25">
      <c r="A31" s="9" t="s">
        <v>14</v>
      </c>
      <c r="B31" s="11" t="s">
        <v>13</v>
      </c>
      <c r="C31" s="13">
        <f>C32+C33</f>
        <v>1990</v>
      </c>
      <c r="D31" s="13">
        <f>D32+D33</f>
        <v>1466.73133</v>
      </c>
      <c r="E31" s="35">
        <f t="shared" si="0"/>
        <v>73.70509195979899</v>
      </c>
    </row>
    <row r="32" spans="1:5" ht="38.25">
      <c r="A32" s="22" t="s">
        <v>92</v>
      </c>
      <c r="B32" s="21" t="s">
        <v>91</v>
      </c>
      <c r="C32" s="12">
        <v>490</v>
      </c>
      <c r="D32" s="12">
        <v>490</v>
      </c>
      <c r="E32" s="35">
        <f t="shared" si="0"/>
        <v>100</v>
      </c>
    </row>
    <row r="33" spans="1:5" ht="38.25">
      <c r="A33" s="8" t="s">
        <v>56</v>
      </c>
      <c r="B33" s="17" t="s">
        <v>57</v>
      </c>
      <c r="C33" s="12">
        <f>C34</f>
        <v>1500</v>
      </c>
      <c r="D33" s="12">
        <f>D34</f>
        <v>976.73133</v>
      </c>
      <c r="E33" s="35">
        <f t="shared" si="0"/>
        <v>65.115422</v>
      </c>
    </row>
    <row r="34" spans="1:5" ht="51">
      <c r="A34" s="8" t="s">
        <v>58</v>
      </c>
      <c r="B34" s="10" t="s">
        <v>59</v>
      </c>
      <c r="C34" s="12">
        <v>1500</v>
      </c>
      <c r="D34" s="12">
        <v>976.73133</v>
      </c>
      <c r="E34" s="35">
        <f t="shared" si="0"/>
        <v>65.115422</v>
      </c>
    </row>
    <row r="35" spans="1:5" ht="25.5">
      <c r="A35" s="9" t="s">
        <v>60</v>
      </c>
      <c r="B35" s="11" t="s">
        <v>5</v>
      </c>
      <c r="C35" s="12">
        <f>C36+C37</f>
        <v>9</v>
      </c>
      <c r="D35" s="12">
        <f>D36+D37</f>
        <v>9.635729999999999</v>
      </c>
      <c r="E35" s="35">
        <f t="shared" si="0"/>
        <v>107.06366666666665</v>
      </c>
    </row>
    <row r="36" spans="1:5" ht="76.5">
      <c r="A36" s="8" t="s">
        <v>88</v>
      </c>
      <c r="B36" s="10" t="s">
        <v>87</v>
      </c>
      <c r="C36" s="12">
        <v>7</v>
      </c>
      <c r="D36" s="12">
        <v>7.13573</v>
      </c>
      <c r="E36" s="35">
        <f t="shared" si="0"/>
        <v>101.93900000000001</v>
      </c>
    </row>
    <row r="37" spans="1:5" ht="51">
      <c r="A37" s="8" t="s">
        <v>28</v>
      </c>
      <c r="B37" s="10" t="s">
        <v>29</v>
      </c>
      <c r="C37" s="12">
        <v>2</v>
      </c>
      <c r="D37" s="12">
        <v>2.5</v>
      </c>
      <c r="E37" s="35">
        <f t="shared" si="0"/>
        <v>125</v>
      </c>
    </row>
    <row r="38" spans="1:5" ht="25.5">
      <c r="A38" s="9" t="s">
        <v>61</v>
      </c>
      <c r="B38" s="11" t="s">
        <v>62</v>
      </c>
      <c r="C38" s="13">
        <f>C39</f>
        <v>265</v>
      </c>
      <c r="D38" s="13">
        <f>D39</f>
        <v>249.64592</v>
      </c>
      <c r="E38" s="35">
        <f t="shared" si="0"/>
        <v>94.20600754716982</v>
      </c>
    </row>
    <row r="39" spans="1:5" ht="25.5">
      <c r="A39" s="8" t="s">
        <v>27</v>
      </c>
      <c r="B39" s="10" t="s">
        <v>26</v>
      </c>
      <c r="C39" s="12">
        <v>265</v>
      </c>
      <c r="D39" s="12">
        <v>249.64592</v>
      </c>
      <c r="E39" s="35">
        <f t="shared" si="0"/>
        <v>94.20600754716982</v>
      </c>
    </row>
    <row r="40" spans="1:5" ht="25.5">
      <c r="A40" s="9" t="s">
        <v>63</v>
      </c>
      <c r="B40" s="11" t="s">
        <v>64</v>
      </c>
      <c r="C40" s="13">
        <f>C41+C53</f>
        <v>15718.761</v>
      </c>
      <c r="D40" s="13">
        <f>D41+D53</f>
        <v>15627.532500000001</v>
      </c>
      <c r="E40" s="35">
        <f t="shared" si="0"/>
        <v>99.41962028686613</v>
      </c>
    </row>
    <row r="41" spans="1:5" ht="38.25">
      <c r="A41" s="9" t="s">
        <v>16</v>
      </c>
      <c r="B41" s="11" t="s">
        <v>15</v>
      </c>
      <c r="C41" s="13">
        <f>C42+C43+C46+C49</f>
        <v>15718.761</v>
      </c>
      <c r="D41" s="13">
        <f>D42+D43+D46+D49</f>
        <v>15718.761</v>
      </c>
      <c r="E41" s="35">
        <f t="shared" si="0"/>
        <v>100</v>
      </c>
    </row>
    <row r="42" spans="1:5" ht="25.5">
      <c r="A42" s="8" t="s">
        <v>65</v>
      </c>
      <c r="B42" s="10" t="s">
        <v>66</v>
      </c>
      <c r="C42" s="12">
        <v>10929.4</v>
      </c>
      <c r="D42" s="31">
        <v>10929.4</v>
      </c>
      <c r="E42" s="35">
        <f t="shared" si="0"/>
        <v>100</v>
      </c>
    </row>
    <row r="43" spans="1:5" ht="38.25">
      <c r="A43" s="9" t="s">
        <v>67</v>
      </c>
      <c r="B43" s="11" t="s">
        <v>68</v>
      </c>
      <c r="C43" s="13">
        <f>C44+C45</f>
        <v>2694.84</v>
      </c>
      <c r="D43" s="13">
        <f>D44+D45</f>
        <v>2694.84</v>
      </c>
      <c r="E43" s="35">
        <f t="shared" si="0"/>
        <v>100</v>
      </c>
    </row>
    <row r="44" spans="1:5" ht="102">
      <c r="A44" s="8" t="s">
        <v>69</v>
      </c>
      <c r="B44" s="10" t="s">
        <v>70</v>
      </c>
      <c r="C44" s="12">
        <v>1297.8</v>
      </c>
      <c r="D44" s="12">
        <v>1297.8</v>
      </c>
      <c r="E44" s="35">
        <f t="shared" si="0"/>
        <v>100</v>
      </c>
    </row>
    <row r="45" spans="1:5" ht="25.5">
      <c r="A45" s="8" t="s">
        <v>71</v>
      </c>
      <c r="B45" s="10" t="s">
        <v>72</v>
      </c>
      <c r="C45" s="12">
        <v>1397.04</v>
      </c>
      <c r="D45" s="12">
        <v>1397.04</v>
      </c>
      <c r="E45" s="35">
        <f t="shared" si="0"/>
        <v>100</v>
      </c>
    </row>
    <row r="46" spans="1:5" ht="25.5">
      <c r="A46" s="9" t="s">
        <v>17</v>
      </c>
      <c r="B46" s="11" t="s">
        <v>73</v>
      </c>
      <c r="C46" s="13">
        <f>C47+C48</f>
        <v>810.62</v>
      </c>
      <c r="D46" s="13">
        <f>D47+D48</f>
        <v>810.62</v>
      </c>
      <c r="E46" s="35">
        <f t="shared" si="0"/>
        <v>100</v>
      </c>
    </row>
    <row r="47" spans="1:5" ht="51">
      <c r="A47" s="8" t="s">
        <v>74</v>
      </c>
      <c r="B47" s="10" t="s">
        <v>75</v>
      </c>
      <c r="C47" s="12">
        <v>297.53</v>
      </c>
      <c r="D47" s="12">
        <v>297.53</v>
      </c>
      <c r="E47" s="35">
        <f t="shared" si="0"/>
        <v>100</v>
      </c>
    </row>
    <row r="48" spans="1:5" ht="38.25">
      <c r="A48" s="8" t="s">
        <v>76</v>
      </c>
      <c r="B48" s="10" t="s">
        <v>77</v>
      </c>
      <c r="C48" s="12">
        <v>513.09</v>
      </c>
      <c r="D48" s="12">
        <v>513.09</v>
      </c>
      <c r="E48" s="35">
        <f t="shared" si="0"/>
        <v>100</v>
      </c>
    </row>
    <row r="49" spans="1:5" ht="25.5">
      <c r="A49" s="9" t="s">
        <v>20</v>
      </c>
      <c r="B49" s="11" t="s">
        <v>21</v>
      </c>
      <c r="C49" s="13">
        <f>C50+C51</f>
        <v>1283.901</v>
      </c>
      <c r="D49" s="13">
        <f>D50+D51</f>
        <v>1283.901</v>
      </c>
      <c r="E49" s="35">
        <f t="shared" si="0"/>
        <v>100</v>
      </c>
    </row>
    <row r="50" spans="1:5" ht="76.5">
      <c r="A50" s="8" t="s">
        <v>78</v>
      </c>
      <c r="B50" s="10" t="s">
        <v>79</v>
      </c>
      <c r="C50" s="12">
        <v>8.8</v>
      </c>
      <c r="D50" s="12">
        <v>8.8</v>
      </c>
      <c r="E50" s="35">
        <f t="shared" si="0"/>
        <v>100</v>
      </c>
    </row>
    <row r="51" spans="1:5" ht="25.5">
      <c r="A51" s="8" t="s">
        <v>80</v>
      </c>
      <c r="B51" s="10" t="s">
        <v>81</v>
      </c>
      <c r="C51" s="12">
        <v>1275.101</v>
      </c>
      <c r="D51" s="12">
        <v>1275.101</v>
      </c>
      <c r="E51" s="35">
        <f t="shared" si="0"/>
        <v>100</v>
      </c>
    </row>
    <row r="52" spans="1:5" ht="51">
      <c r="A52" s="9" t="s">
        <v>82</v>
      </c>
      <c r="B52" s="11" t="s">
        <v>83</v>
      </c>
      <c r="C52" s="13">
        <f>C53</f>
        <v>0</v>
      </c>
      <c r="D52" s="13">
        <f>D53</f>
        <v>-91.2285</v>
      </c>
      <c r="E52" s="35"/>
    </row>
    <row r="53" spans="1:5" ht="51">
      <c r="A53" s="8" t="s">
        <v>84</v>
      </c>
      <c r="B53" s="10" t="s">
        <v>85</v>
      </c>
      <c r="C53" s="12"/>
      <c r="D53" s="12">
        <v>-91.2285</v>
      </c>
      <c r="E53" s="35"/>
    </row>
    <row r="54" spans="1:5" s="19" customFormat="1" ht="12.75">
      <c r="A54" s="9"/>
      <c r="B54" s="11" t="s">
        <v>86</v>
      </c>
      <c r="C54" s="13">
        <f>C52+C40+C8</f>
        <v>41078.741</v>
      </c>
      <c r="D54" s="13">
        <f>D40+D8</f>
        <v>41412.958119999996</v>
      </c>
      <c r="E54" s="35">
        <f t="shared" si="0"/>
        <v>100.81360117633594</v>
      </c>
    </row>
  </sheetData>
  <sheetProtection/>
  <mergeCells count="1">
    <mergeCell ref="A5:E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cp:lastPrinted>2016-01-24T13:25:05Z</cp:lastPrinted>
  <dcterms:created xsi:type="dcterms:W3CDTF">1996-10-08T23:32:33Z</dcterms:created>
  <dcterms:modified xsi:type="dcterms:W3CDTF">2016-02-01T16:57:17Z</dcterms:modified>
  <cp:category/>
  <cp:version/>
  <cp:contentType/>
  <cp:contentStatus/>
</cp:coreProperties>
</file>