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 activeTab="2"/>
  </bookViews>
  <sheets>
    <sheet name="Лист1" sheetId="1" r:id="rId1"/>
    <sheet name="безв" sheetId="2" r:id="rId2"/>
    <sheet name="2018" sheetId="3" r:id="rId3"/>
  </sheets>
  <definedNames>
    <definedName name="_xlnm.Print_Area" localSheetId="2">'2018'!$A$1:$D$50</definedName>
  </definedNames>
  <calcPr calcId="125725"/>
</workbook>
</file>

<file path=xl/calcChain.xml><?xml version="1.0" encoding="utf-8"?>
<calcChain xmlns="http://schemas.openxmlformats.org/spreadsheetml/2006/main">
  <c r="D22" i="3"/>
  <c r="D20"/>
  <c r="D46"/>
  <c r="D43"/>
  <c r="D39"/>
  <c r="D36"/>
  <c r="D34"/>
  <c r="D32"/>
  <c r="D31" s="1"/>
  <c r="D29"/>
  <c r="D25"/>
  <c r="D17"/>
  <c r="D15"/>
  <c r="D12"/>
  <c r="D10"/>
  <c r="C36"/>
  <c r="C39"/>
  <c r="C43"/>
  <c r="E15" i="2"/>
  <c r="C46" i="3"/>
  <c r="H38"/>
  <c r="C10"/>
  <c r="C12"/>
  <c r="C17"/>
  <c r="C20"/>
  <c r="C22"/>
  <c r="C19" s="1"/>
  <c r="C15"/>
  <c r="C25"/>
  <c r="C29"/>
  <c r="C32"/>
  <c r="C31" s="1"/>
  <c r="C34"/>
  <c r="D19" l="1"/>
  <c r="D9" s="1"/>
  <c r="C9"/>
  <c r="D37"/>
  <c r="D24"/>
  <c r="C37"/>
  <c r="C24"/>
  <c r="C8" l="1"/>
  <c r="C48" s="1"/>
  <c r="D8"/>
  <c r="D48" s="1"/>
</calcChain>
</file>

<file path=xl/sharedStrings.xml><?xml version="1.0" encoding="utf-8"?>
<sst xmlns="http://schemas.openxmlformats.org/spreadsheetml/2006/main" count="85" uniqueCount="84">
  <si>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</si>
  <si>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</si>
  <si>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</si>
  <si>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</si>
  <si>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к решению Совета депутатов</t>
  </si>
  <si>
    <t xml:space="preserve"> Дружногорского городского поселения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</si>
  <si>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</si>
  <si>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</si>
  <si>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</si>
  <si>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</si>
  <si>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</si>
  <si>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</si>
  <si>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</si>
  <si>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</si>
  <si>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</si>
  <si>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</si>
  <si>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</si>
  <si>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</si>
  <si>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</si>
  <si>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</si>
  <si>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</si>
  <si>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000 1 17 05050 13 0000 180</t>
  </si>
  <si>
    <t>Источник доходов</t>
  </si>
  <si>
    <t>НАЛОГОВЫЕ И НЕНАЛОГОВЫЕ ДОХОДЫ</t>
  </si>
  <si>
    <t xml:space="preserve">налоговые доходы 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</si>
  <si>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</si>
  <si>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</si>
  <si>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</si>
  <si>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</si>
  <si>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</si>
  <si>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</si>
  <si>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</si>
  <si>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 xml:space="preserve">Земельный налог с организаций 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</si>
  <si>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</si>
  <si>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</si>
  <si>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</si>
  <si>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</si>
  <si>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</si>
  <si>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</si>
  <si>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неналоговые доходы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</si>
  <si>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</si>
  <si>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</si>
  <si>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</si>
  <si>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</si>
  <si>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ОКАЗАНИЯ ПЛАТНЫХ УСЛУГ (РАБОТ) И КОМПЕНСАЦИИ ЗАТРАТ ГОСУДАРСТВА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</si>
  <si>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</si>
  <si>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</si>
  <si>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</si>
  <si>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</si>
  <si>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</si>
  <si>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</si>
  <si>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</si>
  <si>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</si>
  <si>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</si>
  <si>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</si>
  <si>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Дотации бюджетам городских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</si>
  <si>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</si>
  <si>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</si>
  <si>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</si>
  <si>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Доходы бюджета - Всего</t>
  </si>
  <si>
    <t xml:space="preserve">Единый сельскохозяйственный налог </t>
  </si>
  <si>
    <t>000 1 05 03 01 0 01 0000</t>
  </si>
  <si>
    <t>000 1 05 03 00 0 01 0000</t>
  </si>
  <si>
    <t xml:space="preserve">000 1 01 02010 01 1000 110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</si>
  <si>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</si>
  <si>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Субсидии бюджетам бюджетной системы  Российской Федерации (межбюджетные субсидии)</t>
  </si>
  <si>
    <t>Прочие субсидии бюджетам городских поселений</t>
  </si>
  <si>
    <t>Иные межбюджетные трансферты</t>
  </si>
  <si>
    <t>Прочие межбюджетные трансферты, передаваемые бюджетам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</si>
  <si>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</si>
  <si>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000 2 02 15001 13 0000 151</t>
  </si>
  <si>
    <t xml:space="preserve">000 2 02 35118 13 0000 151 </t>
  </si>
  <si>
    <t>000 2 02 30024 13 0000 151</t>
  </si>
  <si>
    <t>000 2 02 49999 13 0000 151</t>
  </si>
  <si>
    <t>000 2 02 30000 00 0000 151</t>
  </si>
  <si>
    <t>000 2 02 29999 13 0000 151</t>
  </si>
  <si>
    <t>000 2 02 20216 13 0000 151</t>
  </si>
  <si>
    <t>000 2 02 40000 00 0000 151</t>
  </si>
  <si>
    <t>000 2 02 20000 00 0000 151</t>
  </si>
  <si>
    <t>Прогнозируемые поступления доходов в бюджет Дружногорского городского поселения на 2019-2020 годы.</t>
  </si>
  <si>
    <t>Сумма бюджета на 2019 год (тыс.руб.)</t>
  </si>
  <si>
    <t>Сумма бюджета на 2020 год (тыс.руб.)</t>
  </si>
  <si>
    <t>Приложение № 4</t>
  </si>
  <si>
    <t>№  73 от 22 декабря 2017 г.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</si>
</sst>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4" fillId="0" borderId="2" xfId="1" applyNumberFormat="1" applyFont="1" applyFill="1" applyBorder="1" applyAlignment="1">
      <alignment horizontal="left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0" applyFont="1"/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left" vertical="center" wrapText="1" readingOrder="1"/>
    </xf>
    <xf numFmtId="0" fontId="8" fillId="0" borderId="1" xfId="0" applyFont="1" applyBorder="1"/>
    <xf numFmtId="0" fontId="6" fillId="0" borderId="8" xfId="1" applyNumberFormat="1" applyFont="1" applyFill="1" applyBorder="1" applyAlignment="1">
      <alignment horizontal="center" vertical="center" wrapText="1" readingOrder="1"/>
    </xf>
    <xf numFmtId="4" fontId="1" fillId="0" borderId="0" xfId="0" applyNumberFormat="1" applyFont="1"/>
    <xf numFmtId="4" fontId="1" fillId="0" borderId="0" xfId="0" applyNumberFormat="1" applyFont="1" applyBorder="1"/>
    <xf numFmtId="4" fontId="8" fillId="0" borderId="0" xfId="0" applyNumberFormat="1" applyFont="1"/>
    <xf numFmtId="4" fontId="2" fillId="0" borderId="0" xfId="0" applyNumberFormat="1" applyFont="1"/>
    <xf numFmtId="164" fontId="8" fillId="0" borderId="1" xfId="0" applyNumberFormat="1" applyFont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 readingOrder="1"/>
    </xf>
    <xf numFmtId="0" fontId="7" fillId="0" borderId="0" xfId="0" applyFont="1"/>
    <xf numFmtId="4" fontId="7" fillId="0" borderId="0" xfId="0" applyNumberFormat="1" applyFont="1"/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E5:E15"/>
  <sheetViews>
    <sheetView workbookViewId="0">
      <selection activeCell="E10" sqref="E10:E12"/>
    </sheetView>
  </sheetViews>
  <sheetFormatPr defaultRowHeight="12.75"/>
  <cols>
    <col min="5" max="5" width="12.5703125" customWidth="1"/>
  </cols>
  <sheetData>
    <row r="5" spans="5:5">
      <c r="E5">
        <v>5896.8</v>
      </c>
    </row>
    <row r="6" spans="5:5">
      <c r="E6">
        <v>1026.8</v>
      </c>
    </row>
    <row r="7" spans="5:5">
      <c r="E7">
        <v>200</v>
      </c>
    </row>
    <row r="8" spans="5:5">
      <c r="E8">
        <v>38.765999999999998</v>
      </c>
    </row>
    <row r="9" spans="5:5">
      <c r="E9">
        <v>259</v>
      </c>
    </row>
    <row r="10" spans="5:5">
      <c r="E10">
        <v>450.5</v>
      </c>
    </row>
    <row r="11" spans="5:5">
      <c r="E11">
        <v>1087</v>
      </c>
    </row>
    <row r="12" spans="5:5">
      <c r="E12">
        <v>1370</v>
      </c>
    </row>
    <row r="13" spans="5:5">
      <c r="E13">
        <v>233.7</v>
      </c>
    </row>
    <row r="14" spans="5:5">
      <c r="E14">
        <v>560.79999999999995</v>
      </c>
    </row>
    <row r="15" spans="5:5">
      <c r="E15">
        <f>SUM(E5:E14)</f>
        <v>11123.366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Normal="100" workbookViewId="0">
      <selection activeCell="E11" sqref="E11"/>
    </sheetView>
  </sheetViews>
  <sheetFormatPr defaultRowHeight="12.75"/>
  <cols>
    <col min="1" max="1" width="26.140625" style="13" customWidth="1"/>
    <col min="2" max="2" width="46.7109375" style="1" customWidth="1"/>
    <col min="3" max="3" width="13" style="43" customWidth="1"/>
    <col min="4" max="4" width="11.42578125" style="44" customWidth="1"/>
    <col min="5" max="5" width="31" style="1" customWidth="1"/>
    <col min="6" max="15" width="9.140625" style="24"/>
    <col min="16" max="16384" width="9.140625" style="1"/>
  </cols>
  <sheetData>
    <row r="1" spans="1:15">
      <c r="B1" s="3"/>
      <c r="C1" s="43" t="s">
        <v>82</v>
      </c>
    </row>
    <row r="2" spans="1:15" ht="15.75" customHeight="1">
      <c r="B2" s="48" t="s">
        <v>4</v>
      </c>
      <c r="C2" s="49"/>
    </row>
    <row r="3" spans="1:15" ht="13.15" customHeight="1">
      <c r="A3" s="46" t="s">
        <v>5</v>
      </c>
      <c r="B3" s="46"/>
      <c r="C3" s="46"/>
    </row>
    <row r="4" spans="1:15">
      <c r="B4" s="46" t="s">
        <v>83</v>
      </c>
      <c r="C4" s="46"/>
    </row>
    <row r="5" spans="1:15" ht="31.5" customHeight="1">
      <c r="A5" s="47" t="s">
        <v>79</v>
      </c>
      <c r="B5" s="47"/>
      <c r="C5" s="47"/>
    </row>
    <row r="6" spans="1:15" ht="9.75" customHeight="1">
      <c r="A6" s="2"/>
      <c r="B6" s="2"/>
      <c r="C6" s="36"/>
      <c r="F6" s="25"/>
    </row>
    <row r="7" spans="1:15" s="8" customFormat="1" ht="43.5" customHeight="1">
      <c r="A7" s="6" t="s">
        <v>0</v>
      </c>
      <c r="B7" s="7" t="s">
        <v>22</v>
      </c>
      <c r="C7" s="18" t="s">
        <v>80</v>
      </c>
      <c r="D7" s="18" t="s">
        <v>81</v>
      </c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>
      <c r="A8" s="14"/>
      <c r="B8" s="9" t="s">
        <v>23</v>
      </c>
      <c r="C8" s="37">
        <f>C9+C24</f>
        <v>28282.3</v>
      </c>
      <c r="D8" s="37">
        <f>D9+D24</f>
        <v>30037.7</v>
      </c>
    </row>
    <row r="9" spans="1:15">
      <c r="A9" s="14"/>
      <c r="B9" s="9" t="s">
        <v>24</v>
      </c>
      <c r="C9" s="37">
        <f>C10+C12+C17+C19+C15</f>
        <v>23122.3</v>
      </c>
      <c r="D9" s="37">
        <f>D10+D12+D17+D19+D15</f>
        <v>24877.7</v>
      </c>
    </row>
    <row r="10" spans="1:15">
      <c r="A10" s="15" t="s">
        <v>6</v>
      </c>
      <c r="B10" s="5" t="s">
        <v>1</v>
      </c>
      <c r="C10" s="38">
        <f>C11</f>
        <v>3200</v>
      </c>
      <c r="D10" s="38">
        <f>D11</f>
        <v>3200</v>
      </c>
    </row>
    <row r="11" spans="1:15" ht="106.5" customHeight="1">
      <c r="A11" s="14" t="s">
        <v>63</v>
      </c>
      <c r="B11" s="4" t="s">
        <v>64</v>
      </c>
      <c r="C11" s="37">
        <v>3200</v>
      </c>
      <c r="D11" s="37">
        <v>3200</v>
      </c>
      <c r="E11" s="19"/>
    </row>
    <row r="12" spans="1:15" ht="25.5">
      <c r="A12" s="15" t="s">
        <v>17</v>
      </c>
      <c r="B12" s="5" t="s">
        <v>16</v>
      </c>
      <c r="C12" s="38">
        <f>C13+C14</f>
        <v>1300</v>
      </c>
      <c r="D12" s="38">
        <f>D13+D14</f>
        <v>1300</v>
      </c>
    </row>
    <row r="13" spans="1:15" ht="76.5">
      <c r="A13" s="14" t="s">
        <v>25</v>
      </c>
      <c r="B13" s="4" t="s">
        <v>26</v>
      </c>
      <c r="C13" s="37">
        <v>600</v>
      </c>
      <c r="D13" s="37">
        <v>600</v>
      </c>
    </row>
    <row r="14" spans="1:15" ht="76.5">
      <c r="A14" s="14" t="s">
        <v>27</v>
      </c>
      <c r="B14" s="4" t="s">
        <v>28</v>
      </c>
      <c r="C14" s="37">
        <v>700</v>
      </c>
      <c r="D14" s="37">
        <v>700</v>
      </c>
    </row>
    <row r="15" spans="1:15">
      <c r="A15" s="14" t="s">
        <v>62</v>
      </c>
      <c r="B15" s="5" t="s">
        <v>60</v>
      </c>
      <c r="C15" s="38">
        <f>C16</f>
        <v>122.3</v>
      </c>
      <c r="D15" s="38">
        <f>D16</f>
        <v>123.7</v>
      </c>
    </row>
    <row r="16" spans="1:15">
      <c r="A16" s="14" t="s">
        <v>61</v>
      </c>
      <c r="B16" s="4" t="s">
        <v>60</v>
      </c>
      <c r="C16" s="37">
        <v>122.3</v>
      </c>
      <c r="D16" s="37">
        <v>123.7</v>
      </c>
    </row>
    <row r="17" spans="1:4">
      <c r="A17" s="15" t="s">
        <v>7</v>
      </c>
      <c r="B17" s="5" t="s">
        <v>2</v>
      </c>
      <c r="C17" s="38">
        <f>C18</f>
        <v>1600</v>
      </c>
      <c r="D17" s="38">
        <f>D18</f>
        <v>1700</v>
      </c>
    </row>
    <row r="18" spans="1:4" ht="38.25">
      <c r="A18" s="14" t="s">
        <v>29</v>
      </c>
      <c r="B18" s="4" t="s">
        <v>30</v>
      </c>
      <c r="C18" s="37">
        <v>1600</v>
      </c>
      <c r="D18" s="37">
        <v>1700</v>
      </c>
    </row>
    <row r="19" spans="1:4">
      <c r="A19" s="15" t="s">
        <v>8</v>
      </c>
      <c r="B19" s="5" t="s">
        <v>3</v>
      </c>
      <c r="C19" s="38">
        <f>C20+C22</f>
        <v>16900</v>
      </c>
      <c r="D19" s="38">
        <f>D20+D22</f>
        <v>18554</v>
      </c>
    </row>
    <row r="20" spans="1:4">
      <c r="A20" s="14" t="s">
        <v>31</v>
      </c>
      <c r="B20" s="4" t="s">
        <v>32</v>
      </c>
      <c r="C20" s="37">
        <f>C21</f>
        <v>6000</v>
      </c>
      <c r="D20" s="37">
        <f>D21</f>
        <v>6000</v>
      </c>
    </row>
    <row r="21" spans="1:4" ht="38.25">
      <c r="A21" s="14" t="s">
        <v>33</v>
      </c>
      <c r="B21" s="4" t="s">
        <v>34</v>
      </c>
      <c r="C21" s="37">
        <v>6000</v>
      </c>
      <c r="D21" s="37">
        <v>6000</v>
      </c>
    </row>
    <row r="22" spans="1:4">
      <c r="A22" s="14" t="s">
        <v>35</v>
      </c>
      <c r="B22" s="4" t="s">
        <v>36</v>
      </c>
      <c r="C22" s="37">
        <f>C23</f>
        <v>10900</v>
      </c>
      <c r="D22" s="37">
        <f>D23</f>
        <v>12554</v>
      </c>
    </row>
    <row r="23" spans="1:4" ht="38.25">
      <c r="A23" s="14" t="s">
        <v>37</v>
      </c>
      <c r="B23" s="4" t="s">
        <v>38</v>
      </c>
      <c r="C23" s="37">
        <v>10900</v>
      </c>
      <c r="D23" s="37">
        <v>12554</v>
      </c>
    </row>
    <row r="24" spans="1:4">
      <c r="A24" s="14"/>
      <c r="B24" s="9" t="s">
        <v>39</v>
      </c>
      <c r="C24" s="38">
        <f>C25+C29+C31+C34</f>
        <v>5160</v>
      </c>
      <c r="D24" s="38">
        <f>D25+D29+D31+D34</f>
        <v>5160</v>
      </c>
    </row>
    <row r="25" spans="1:4" ht="38.25">
      <c r="A25" s="15" t="s">
        <v>9</v>
      </c>
      <c r="B25" s="5" t="s">
        <v>15</v>
      </c>
      <c r="C25" s="38">
        <f>C26+C27+C28</f>
        <v>2950</v>
      </c>
      <c r="D25" s="38">
        <f>D26+D27+D28</f>
        <v>2950</v>
      </c>
    </row>
    <row r="26" spans="1:4" ht="76.5">
      <c r="A26" s="14" t="s">
        <v>40</v>
      </c>
      <c r="B26" s="4" t="s">
        <v>41</v>
      </c>
      <c r="C26" s="37">
        <v>1350</v>
      </c>
      <c r="D26" s="37">
        <v>1350</v>
      </c>
    </row>
    <row r="27" spans="1:4" ht="38.25">
      <c r="A27" s="14" t="s">
        <v>42</v>
      </c>
      <c r="B27" s="4" t="s">
        <v>43</v>
      </c>
      <c r="C27" s="37">
        <v>800</v>
      </c>
      <c r="D27" s="37">
        <v>800</v>
      </c>
    </row>
    <row r="28" spans="1:4" ht="76.5">
      <c r="A28" s="14" t="s">
        <v>18</v>
      </c>
      <c r="B28" s="4" t="s">
        <v>19</v>
      </c>
      <c r="C28" s="37">
        <v>800</v>
      </c>
      <c r="D28" s="37">
        <v>800</v>
      </c>
    </row>
    <row r="29" spans="1:4" ht="38.25">
      <c r="A29" s="15" t="s">
        <v>10</v>
      </c>
      <c r="B29" s="5" t="s">
        <v>44</v>
      </c>
      <c r="C29" s="38">
        <f>C30</f>
        <v>1150</v>
      </c>
      <c r="D29" s="38">
        <f>D30</f>
        <v>1150</v>
      </c>
    </row>
    <row r="30" spans="1:4" ht="25.5">
      <c r="A30" s="14" t="s">
        <v>45</v>
      </c>
      <c r="B30" s="4" t="s">
        <v>46</v>
      </c>
      <c r="C30" s="37">
        <v>1150</v>
      </c>
      <c r="D30" s="37">
        <v>1150</v>
      </c>
    </row>
    <row r="31" spans="1:4" ht="25.5">
      <c r="A31" s="15" t="s">
        <v>12</v>
      </c>
      <c r="B31" s="5" t="s">
        <v>11</v>
      </c>
      <c r="C31" s="38">
        <f>C32</f>
        <v>1000</v>
      </c>
      <c r="D31" s="38">
        <f>D32</f>
        <v>1000</v>
      </c>
    </row>
    <row r="32" spans="1:4" ht="38.25">
      <c r="A32" s="15" t="s">
        <v>47</v>
      </c>
      <c r="B32" s="5" t="s">
        <v>48</v>
      </c>
      <c r="C32" s="38">
        <f>C33</f>
        <v>1000</v>
      </c>
      <c r="D32" s="38">
        <f>D33</f>
        <v>1000</v>
      </c>
    </row>
    <row r="33" spans="1:15" ht="51">
      <c r="A33" s="14" t="s">
        <v>49</v>
      </c>
      <c r="B33" s="4" t="s">
        <v>50</v>
      </c>
      <c r="C33" s="37">
        <v>1000</v>
      </c>
      <c r="D33" s="37">
        <v>1000</v>
      </c>
    </row>
    <row r="34" spans="1:15">
      <c r="A34" s="15" t="s">
        <v>51</v>
      </c>
      <c r="B34" s="5" t="s">
        <v>52</v>
      </c>
      <c r="C34" s="38">
        <f>C35</f>
        <v>60</v>
      </c>
      <c r="D34" s="38">
        <f>D35</f>
        <v>60</v>
      </c>
    </row>
    <row r="35" spans="1:15" ht="25.5">
      <c r="A35" s="14" t="s">
        <v>21</v>
      </c>
      <c r="B35" s="4" t="s">
        <v>20</v>
      </c>
      <c r="C35" s="37">
        <v>60</v>
      </c>
      <c r="D35" s="37">
        <v>60</v>
      </c>
    </row>
    <row r="36" spans="1:15">
      <c r="A36" s="15" t="s">
        <v>53</v>
      </c>
      <c r="B36" s="5" t="s">
        <v>54</v>
      </c>
      <c r="C36" s="38">
        <f>C38+C41+C42+C44+C45+C47</f>
        <v>9077.5</v>
      </c>
      <c r="D36" s="38">
        <f>D38+D41+D42+D44+D45+D47</f>
        <v>9401.6999999999989</v>
      </c>
    </row>
    <row r="37" spans="1:15" ht="38.25">
      <c r="A37" s="15" t="s">
        <v>14</v>
      </c>
      <c r="B37" s="5" t="s">
        <v>13</v>
      </c>
      <c r="C37" s="38">
        <f>C38+C43+C39+C46</f>
        <v>9077.5</v>
      </c>
      <c r="D37" s="38">
        <f>D38+D43+D39+D46</f>
        <v>9401.6999999999989</v>
      </c>
    </row>
    <row r="38" spans="1:15" ht="25.5">
      <c r="A38" s="20" t="s">
        <v>70</v>
      </c>
      <c r="B38" s="21" t="s">
        <v>55</v>
      </c>
      <c r="C38" s="39">
        <v>8283</v>
      </c>
      <c r="D38" s="37">
        <v>8840.9</v>
      </c>
      <c r="F38" s="24">
        <v>1026.8</v>
      </c>
      <c r="G38" s="24">
        <v>5896.8</v>
      </c>
      <c r="H38" s="24">
        <f>G38+F38</f>
        <v>6923.6</v>
      </c>
    </row>
    <row r="39" spans="1:15" s="32" customFormat="1" ht="25.5">
      <c r="A39" s="34" t="s">
        <v>78</v>
      </c>
      <c r="B39" s="35" t="s">
        <v>65</v>
      </c>
      <c r="C39" s="40">
        <f>C40+C41+C42</f>
        <v>0</v>
      </c>
      <c r="D39" s="40">
        <f>D40+D41+D42</f>
        <v>0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s="8" customFormat="1" ht="11.25">
      <c r="A40" s="22"/>
      <c r="B40" s="22"/>
      <c r="C40" s="45"/>
      <c r="D40" s="4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8" customFormat="1" ht="67.5">
      <c r="A41" s="14" t="s">
        <v>76</v>
      </c>
      <c r="B41" s="29" t="s">
        <v>69</v>
      </c>
      <c r="C41" s="28"/>
      <c r="D41" s="4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8" customFormat="1" ht="11.25">
      <c r="A42" s="16" t="s">
        <v>75</v>
      </c>
      <c r="B42" s="12" t="s">
        <v>66</v>
      </c>
      <c r="C42" s="41"/>
      <c r="D42" s="4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32" customFormat="1" ht="21">
      <c r="A43" s="30" t="s">
        <v>74</v>
      </c>
      <c r="B43" s="31" t="s">
        <v>56</v>
      </c>
      <c r="C43" s="42">
        <f>C44+C45</f>
        <v>794.5</v>
      </c>
      <c r="D43" s="42">
        <f>D44+D45</f>
        <v>560.79999999999995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s="8" customFormat="1" ht="33.75">
      <c r="A44" s="16" t="s">
        <v>71</v>
      </c>
      <c r="B44" s="11" t="s">
        <v>57</v>
      </c>
      <c r="C44" s="41">
        <v>233.7</v>
      </c>
      <c r="D44" s="4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8" customFormat="1" ht="22.5">
      <c r="A45" s="16" t="s">
        <v>72</v>
      </c>
      <c r="B45" s="11" t="s">
        <v>58</v>
      </c>
      <c r="C45" s="41">
        <v>560.79999999999995</v>
      </c>
      <c r="D45" s="41">
        <v>560.79999999999995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8" customFormat="1">
      <c r="A46" s="15" t="s">
        <v>77</v>
      </c>
      <c r="B46" s="5" t="s">
        <v>67</v>
      </c>
      <c r="C46" s="38">
        <f>C47</f>
        <v>0</v>
      </c>
      <c r="D46" s="38">
        <f>D47</f>
        <v>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8" customFormat="1" ht="25.5">
      <c r="A47" s="14" t="s">
        <v>73</v>
      </c>
      <c r="B47" s="4" t="s">
        <v>68</v>
      </c>
      <c r="C47" s="37"/>
      <c r="D47" s="4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10" customFormat="1">
      <c r="A48" s="17"/>
      <c r="B48" s="23" t="s">
        <v>59</v>
      </c>
      <c r="C48" s="38">
        <f>C36+C8</f>
        <v>37359.800000000003</v>
      </c>
      <c r="D48" s="38">
        <f>D36+D8</f>
        <v>39439.4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50" spans="3:3" ht="48.75" customHeight="1"/>
    <row r="54" spans="3:3">
      <c r="C54" s="36"/>
    </row>
  </sheetData>
  <mergeCells count="4">
    <mergeCell ref="A3:C3"/>
    <mergeCell ref="B4:C4"/>
    <mergeCell ref="A5:C5"/>
    <mergeCell ref="B2:C2"/>
  </mergeCells>
  <phoneticPr fontId="0" type="noConversion"/>
  <pageMargins left="0.19685039370078741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безв</vt:lpstr>
      <vt:lpstr>2018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123</cp:lastModifiedBy>
  <cp:lastPrinted>2017-12-26T11:16:07Z</cp:lastPrinted>
  <dcterms:created xsi:type="dcterms:W3CDTF">1996-10-08T23:32:33Z</dcterms:created>
  <dcterms:modified xsi:type="dcterms:W3CDTF">2018-01-04T09:25:00Z</dcterms:modified>
</cp:coreProperties>
</file>