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2" sheetId="1" r:id="rId1"/>
  </sheets>
  <definedNames>
    <definedName name="_xlnm.Print_Area" localSheetId="0">'2012'!$A$1:$H$150</definedName>
  </definedNames>
  <calcPr fullCalcOnLoad="1"/>
</workbook>
</file>

<file path=xl/sharedStrings.xml><?xml version="1.0" encoding="utf-8"?>
<sst xmlns="http://schemas.openxmlformats.org/spreadsheetml/2006/main" count="537" uniqueCount="192">
  <si>
    <t>Наименование разделов и подразделов</t>
  </si>
  <si>
    <t>Раздел Подраздел</t>
  </si>
  <si>
    <t>Целевая  статья</t>
  </si>
  <si>
    <t>Вид расхода</t>
  </si>
  <si>
    <t>Общегосударственные вопросы</t>
  </si>
  <si>
    <t>0100</t>
  </si>
  <si>
    <t>000</t>
  </si>
  <si>
    <t>0104</t>
  </si>
  <si>
    <t>Центральный аппарат</t>
  </si>
  <si>
    <t>Коммунальное хозяйство</t>
  </si>
  <si>
    <t>0502</t>
  </si>
  <si>
    <t xml:space="preserve">Поддержка коммунального хозяйства </t>
  </si>
  <si>
    <t>Культура, кинематография и средства массовой информации</t>
  </si>
  <si>
    <t>0800</t>
  </si>
  <si>
    <t>0801</t>
  </si>
  <si>
    <t>Обеспечение деятельности подведомственных учреждений</t>
  </si>
  <si>
    <t>Библиотеки</t>
  </si>
  <si>
    <t>Образование</t>
  </si>
  <si>
    <t>006</t>
  </si>
  <si>
    <t>013</t>
  </si>
  <si>
    <t>014</t>
  </si>
  <si>
    <t>017</t>
  </si>
  <si>
    <t>Национальная безопасность и правоохранительная деятельность</t>
  </si>
  <si>
    <t>0300</t>
  </si>
  <si>
    <t>0310</t>
  </si>
  <si>
    <t>00</t>
  </si>
  <si>
    <t>Молодежная политика и оздоровление детей</t>
  </si>
  <si>
    <t>0707</t>
  </si>
  <si>
    <t>Руководство и управление в сфере установленных функций</t>
  </si>
  <si>
    <t>Другие общегосударственные вопросы</t>
  </si>
  <si>
    <t>Национальная оборона</t>
  </si>
  <si>
    <t>0400</t>
  </si>
  <si>
    <t>0200</t>
  </si>
  <si>
    <t>Резервные фонды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</si>
  <si>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</si>
  <si>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</si>
  <si>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Связь и информатика</t>
  </si>
  <si>
    <t>Организационно-воспитательная работа с молодежью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</si>
  <si>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</si>
  <si>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Жилищно-коммунальное хозяйство</t>
  </si>
  <si>
    <t>001</t>
  </si>
  <si>
    <t>0309</t>
  </si>
  <si>
    <t>0500</t>
  </si>
  <si>
    <t>Реализация государственных функций, связанных с общегосударственным управлением</t>
  </si>
  <si>
    <t>0402</t>
  </si>
  <si>
    <t>Вопросы топливно-энергетического комплекса</t>
  </si>
  <si>
    <t>Жилищное хозяйство</t>
  </si>
  <si>
    <t>0501</t>
  </si>
  <si>
    <t>к решению Совета депутатов</t>
  </si>
  <si>
    <t>Дружногорского городского поселения</t>
  </si>
  <si>
    <t>0503</t>
  </si>
  <si>
    <t>итого</t>
  </si>
  <si>
    <t>0103</t>
  </si>
  <si>
    <t>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</si>
  <si>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</si>
  <si>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</si>
  <si>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Депутаты представительного органа муниципального образования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</si>
  <si>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</si>
  <si>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</si>
  <si>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</si>
  <si>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Резервные фонды местных администраций</t>
  </si>
  <si>
    <t>Прочие расходы</t>
  </si>
  <si>
    <t>Обеспечение приватизации и проведение предпродажной подготовки объектов приватизации</t>
  </si>
  <si>
    <t>002 29 00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</si>
  <si>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</si>
  <si>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</si>
  <si>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</si>
  <si>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Функционирование органов в сфере национальной безопасности, правоохранительной деятельности и обороны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</si>
  <si>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</si>
  <si>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</t>
  </si>
  <si>
    <t>Национальная  экономика</t>
  </si>
  <si>
    <t>Топливно – энергетический комплекс</t>
  </si>
  <si>
    <t>Мероприятия в топливно-энергетической области</t>
  </si>
  <si>
    <t>Субсидии юридическим лицам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</si>
  <si>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</si>
  <si>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</si>
  <si>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</si>
  <si>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>Мероприятия в области коммунального хозяйства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</si>
  <si>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</si>
  <si>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</si>
  <si>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</si>
  <si>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</si>
  <si>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Культура </t>
  </si>
  <si>
    <t>Выполнение функций бюджетными учреждениями</t>
  </si>
  <si>
    <t>Физическая культура и спорт</t>
  </si>
  <si>
    <t>Иные межбюджетные трансферты</t>
  </si>
  <si>
    <t>0020000</t>
  </si>
  <si>
    <t>0021200</t>
  </si>
  <si>
    <t>500</t>
  </si>
  <si>
    <t>0020400</t>
  </si>
  <si>
    <t>0020800</t>
  </si>
  <si>
    <t>0700000</t>
  </si>
  <si>
    <t>0700500</t>
  </si>
  <si>
    <t>0022900</t>
  </si>
  <si>
    <t>0203</t>
  </si>
  <si>
    <t>0010000</t>
  </si>
  <si>
    <t>0013600</t>
  </si>
  <si>
    <t>2180000</t>
  </si>
  <si>
    <t>2180100</t>
  </si>
  <si>
    <t>2026700</t>
  </si>
  <si>
    <t>2480000</t>
  </si>
  <si>
    <t>2480100</t>
  </si>
  <si>
    <t>3500000</t>
  </si>
  <si>
    <t>3500100</t>
  </si>
  <si>
    <t>3500200</t>
  </si>
  <si>
    <t>3510000</t>
  </si>
  <si>
    <t>3510500</t>
  </si>
  <si>
    <t>6000000</t>
  </si>
  <si>
    <t>6000100</t>
  </si>
  <si>
    <t>6000400</t>
  </si>
  <si>
    <t>6000500</t>
  </si>
  <si>
    <t>5210600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</si>
  <si>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</si>
  <si>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0920331</t>
  </si>
  <si>
    <t>0920330</t>
  </si>
  <si>
    <t>Мероприятия в области жилищного хозяйства</t>
  </si>
  <si>
    <t>3500300</t>
  </si>
  <si>
    <t>4400000</t>
  </si>
  <si>
    <t>0900000</t>
  </si>
  <si>
    <t>0920000</t>
  </si>
  <si>
    <t>Выполнение других обязательств государства</t>
  </si>
  <si>
    <t>7952400</t>
  </si>
  <si>
    <t>Реализация дополнительных мероприятий, направленных на снижение напряженности на рынке труда субъектов РФ</t>
  </si>
  <si>
    <t>0401</t>
  </si>
  <si>
    <t>5100300</t>
  </si>
  <si>
    <t>0410</t>
  </si>
  <si>
    <t>3308200</t>
  </si>
  <si>
    <t>Информатика</t>
  </si>
  <si>
    <t>Реализация государственной политики занятости населения</t>
  </si>
  <si>
    <t>5100000</t>
  </si>
  <si>
    <t>7950000</t>
  </si>
  <si>
    <t>7954000</t>
  </si>
  <si>
    <t>Целевые программы муниципальных образований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</si>
  <si>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</si>
  <si>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</si>
  <si>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МП "Организация временных оплачиваемых мест для несовершеннолетних граждан в возрасте от 14 до 18 лет в МО Дружногорское городское поселение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</si>
  <si>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</si>
  <si>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Казначейское исполнение бюджетов городских и сельских поселений</t>
  </si>
  <si>
    <t>5210601</t>
  </si>
  <si>
    <t>Реализация прав граждан для участия в федеральных и региональных ЦП на получение субсидий на  для приобретения жилья</t>
  </si>
  <si>
    <t>5210602</t>
  </si>
  <si>
    <t>Регулирование тарифов на товары и услуги  организаций коммунального комплекса</t>
  </si>
  <si>
    <t>5210603</t>
  </si>
  <si>
    <t>Утверждение генеральных планов поселения, правил застройки, утв. докум. по планировке территории, выдача разрешений на строительство, разреш. на ввод в экспл., утв.местн. нормативов градостроит. проектир. поселений.</t>
  </si>
  <si>
    <t>5210604</t>
  </si>
  <si>
    <t>5210605</t>
  </si>
  <si>
    <t xml:space="preserve">Организация тепло-, газо-, водоснабжения населения и водоотведения, </t>
  </si>
  <si>
    <t>5210606</t>
  </si>
  <si>
    <t>Муниципальная целевая программа
«Развитие муниципальной службы в  Дружногорском городском поселении на 2011-2013годы"</t>
  </si>
  <si>
    <t>Муниципальная целевая программа
«Энергосбережение и повышение энергетической эффективности муниципального образования Дружногорское городское поселение Гатчинского муниципального района Ленинградской области на 2010-2014годы"</t>
  </si>
  <si>
    <t>1100</t>
  </si>
  <si>
    <t>7953900</t>
  </si>
  <si>
    <t>Социальная политика</t>
  </si>
  <si>
    <t>Пенсионное обеспечение</t>
  </si>
  <si>
    <t>Доплаты к песиям,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</si>
  <si>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</si>
  <si>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</si>
  <si>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005</t>
  </si>
  <si>
    <t>0111</t>
  </si>
  <si>
    <t>0113</t>
  </si>
  <si>
    <t>Ведомственная структура  расходов бюджета Дружногорского городского поселения по разделам, подразделам, целевым статьям и видам расходов классификации расходов на 2012 год</t>
  </si>
  <si>
    <t>Сумма (тысяч рублей) 2012 год</t>
  </si>
  <si>
    <t>Муниципальная целевая программа
«Социальное развитие села на 2011-2012 год в МО  Дружногорское городское поселение Гатчинского муниципального района Ленинградской области"</t>
  </si>
  <si>
    <t>администрация Дружногорского городского поселения</t>
  </si>
  <si>
    <t>МКУК «Дружногорский культурно-досуговый цент»</t>
  </si>
  <si>
    <t>МКОУДОД «Детско-юношеская  спортивная  школа «Росич»</t>
  </si>
  <si>
    <t>МКУ «Центр бытового обслуживания и благоустройства»</t>
  </si>
  <si>
    <t>Осуществление полномочия контрольно-счетного органа Дружногорского городского поселения</t>
  </si>
  <si>
    <t>0505</t>
  </si>
  <si>
    <t>Другие вопросы в области жилищно-коммунального хозяйства</t>
  </si>
  <si>
    <t>0029900</t>
  </si>
  <si>
    <t>0409</t>
  </si>
  <si>
    <t>7952820</t>
  </si>
  <si>
    <t>5220400</t>
  </si>
  <si>
    <t>ДЦП "Развитие информационного  общества Ленинградской области на 2011-2013г.г."</t>
  </si>
  <si>
    <t>1101</t>
  </si>
  <si>
    <t>Физическая культура</t>
  </si>
  <si>
    <t>4829900</t>
  </si>
  <si>
    <t>МЦП "Содержание и ремонт дорог Дружногорского городского поселения на 2012-2014 гг."</t>
  </si>
  <si>
    <t>5224011</t>
  </si>
  <si>
    <t>5224013</t>
  </si>
  <si>
    <t>5220000</t>
  </si>
  <si>
    <t>ДЦП ЛО"Совершенствование и развитие автомоб дорог ЛО на 2009-2020годы"Мероприятия по капитальному ремонту и ремонту дворовых территорий многоквартирных домов населенных пунктов Ленинградской облас</t>
  </si>
  <si>
    <t xml:space="preserve">Дорожное хозяйство </t>
  </si>
  <si>
    <t>Региональные целевые программы</t>
  </si>
  <si>
    <t>ЦП Муниципальных образований</t>
  </si>
  <si>
    <t>ДЦП ЛО"Совершенствование и развитие автомоб дорог ЛО на 2009-2020годы"Мероприятия по капитальному ремонту и ремонту автомобильных дорог общего пользования местного значения , в том числе в населенных пунктах Ленинградской области</t>
  </si>
  <si>
    <t>4409900</t>
  </si>
  <si>
    <t>Исполнено (тысяч рублей) 2012 год</t>
  </si>
  <si>
    <t>% исполнения</t>
  </si>
  <si>
    <t>Приложение № 6</t>
  </si>
  <si>
    <t>№ 13    от 24 апреля 2013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</si>
</sst>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  <numFmt numFmtId="184" formatCode="#,##0.0"/>
    <numFmt numFmtId="185" formatCode="?"/>
  </numFmts>
  <fonts count="3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wrapText="1"/>
    </xf>
    <xf numFmtId="172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3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 wrapText="1"/>
    </xf>
    <xf numFmtId="49" fontId="9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85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84" fontId="2" fillId="0" borderId="10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7"/>
  <sheetViews>
    <sheetView tabSelected="1" view="pageBreakPreview" zoomScaleSheetLayoutView="100" zoomScalePageLayoutView="0" workbookViewId="0" topLeftCell="A142">
      <selection activeCell="D10" sqref="D10"/>
    </sheetView>
  </sheetViews>
  <sheetFormatPr defaultColWidth="8.8515625" defaultRowHeight="12.75"/>
  <cols>
    <col min="1" max="1" width="5.00390625" style="25" customWidth="1"/>
    <col min="2" max="2" width="52.421875" style="28" customWidth="1"/>
    <col min="3" max="3" width="7.7109375" style="45" customWidth="1"/>
    <col min="4" max="4" width="10.28125" style="45" customWidth="1"/>
    <col min="5" max="5" width="7.8515625" style="45" customWidth="1"/>
    <col min="6" max="6" width="12.00390625" style="11" customWidth="1"/>
    <col min="7" max="7" width="12.140625" style="8" customWidth="1"/>
    <col min="8" max="8" width="8.8515625" style="79" customWidth="1"/>
    <col min="9" max="10" width="8.8515625" style="8" customWidth="1"/>
    <col min="11" max="16384" width="8.8515625" style="1" customWidth="1"/>
  </cols>
  <sheetData>
    <row r="1" spans="2:11" ht="15" customHeight="1">
      <c r="B1" s="26"/>
      <c r="C1" s="87" t="s">
        <v>190</v>
      </c>
      <c r="D1" s="87"/>
      <c r="E1" s="87"/>
      <c r="F1" s="27"/>
      <c r="G1" s="23"/>
      <c r="H1" s="78"/>
      <c r="I1" s="23"/>
      <c r="J1" s="23"/>
      <c r="K1" s="22"/>
    </row>
    <row r="2" spans="3:11" ht="10.5" customHeight="1">
      <c r="C2" s="86" t="s">
        <v>48</v>
      </c>
      <c r="D2" s="86"/>
      <c r="E2" s="86"/>
      <c r="F2" s="27"/>
      <c r="G2" s="23"/>
      <c r="H2" s="78"/>
      <c r="I2" s="23"/>
      <c r="J2" s="23"/>
      <c r="K2" s="22"/>
    </row>
    <row r="3" spans="3:11" ht="13.5" customHeight="1">
      <c r="C3" s="85" t="s">
        <v>49</v>
      </c>
      <c r="D3" s="85"/>
      <c r="E3" s="85"/>
      <c r="F3" s="85"/>
      <c r="G3" s="23"/>
      <c r="H3" s="78"/>
      <c r="I3" s="23"/>
      <c r="J3" s="23"/>
      <c r="K3" s="22"/>
    </row>
    <row r="4" spans="3:11" ht="14.25" customHeight="1">
      <c r="C4" s="90" t="s">
        <v>191</v>
      </c>
      <c r="D4" s="90"/>
      <c r="E4" s="90"/>
      <c r="F4" s="91"/>
      <c r="G4" s="91"/>
      <c r="H4" s="91"/>
      <c r="I4" s="91"/>
      <c r="J4" s="91"/>
      <c r="K4" s="91"/>
    </row>
    <row r="5" spans="1:6" ht="30" customHeight="1">
      <c r="A5" s="88" t="s">
        <v>160</v>
      </c>
      <c r="B5" s="89"/>
      <c r="C5" s="89"/>
      <c r="D5" s="89"/>
      <c r="E5" s="89"/>
      <c r="F5" s="89"/>
    </row>
    <row r="6" spans="1:6" ht="10.5" customHeight="1">
      <c r="A6" s="29"/>
      <c r="B6" s="26"/>
      <c r="F6" s="30"/>
    </row>
    <row r="7" spans="1:8" ht="61.5" customHeight="1">
      <c r="A7" s="31"/>
      <c r="B7" s="32" t="s">
        <v>0</v>
      </c>
      <c r="C7" s="32" t="s">
        <v>1</v>
      </c>
      <c r="D7" s="32" t="s">
        <v>2</v>
      </c>
      <c r="E7" s="32" t="s">
        <v>3</v>
      </c>
      <c r="F7" s="70" t="s">
        <v>161</v>
      </c>
      <c r="G7" s="70" t="s">
        <v>188</v>
      </c>
      <c r="H7" s="81" t="s">
        <v>189</v>
      </c>
    </row>
    <row r="8" spans="1:8" ht="31.5" customHeight="1">
      <c r="A8" s="24">
        <v>1</v>
      </c>
      <c r="B8" s="21" t="s">
        <v>163</v>
      </c>
      <c r="C8" s="41"/>
      <c r="D8" s="41"/>
      <c r="E8" s="41"/>
      <c r="F8" s="71">
        <f>F9+F53+F58+F66+F86+F113+F119+F126</f>
        <v>15844.760999999999</v>
      </c>
      <c r="G8" s="71">
        <f>G9+G53+G58+G66+G86+G113+G119+G126</f>
        <v>14275.27747</v>
      </c>
      <c r="H8" s="84">
        <f>G8/F8*100</f>
        <v>90.09462162288217</v>
      </c>
    </row>
    <row r="9" spans="1:10" s="3" customFormat="1" ht="18.75" customHeight="1">
      <c r="A9" s="33"/>
      <c r="B9" s="19" t="s">
        <v>4</v>
      </c>
      <c r="C9" s="20" t="s">
        <v>5</v>
      </c>
      <c r="D9" s="20"/>
      <c r="E9" s="20"/>
      <c r="F9" s="72">
        <f>F10+F14+F34+F38</f>
        <v>7000.549999999999</v>
      </c>
      <c r="G9" s="72">
        <f>G10+G14+G34+G38</f>
        <v>6774.67677</v>
      </c>
      <c r="H9" s="84">
        <f aca="true" t="shared" si="0" ref="H9:H72">G9/F9*100</f>
        <v>96.77349308268637</v>
      </c>
      <c r="I9" s="9"/>
      <c r="J9" s="10"/>
    </row>
    <row r="10" spans="1:10" s="3" customFormat="1" ht="43.5" customHeight="1">
      <c r="A10" s="33"/>
      <c r="B10" s="34" t="s">
        <v>54</v>
      </c>
      <c r="C10" s="63" t="s">
        <v>52</v>
      </c>
      <c r="D10" s="63" t="s">
        <v>53</v>
      </c>
      <c r="E10" s="63" t="s">
        <v>6</v>
      </c>
      <c r="F10" s="73">
        <f aca="true" t="shared" si="1" ref="F10:G12">F11</f>
        <v>325.49</v>
      </c>
      <c r="G10" s="73">
        <f t="shared" si="1"/>
        <v>325.49</v>
      </c>
      <c r="H10" s="84">
        <f t="shared" si="0"/>
        <v>100</v>
      </c>
      <c r="I10" s="11"/>
      <c r="J10" s="10"/>
    </row>
    <row r="11" spans="1:10" s="3" customFormat="1" ht="41.25" customHeight="1">
      <c r="A11" s="33"/>
      <c r="B11" s="34" t="s">
        <v>55</v>
      </c>
      <c r="C11" s="63" t="s">
        <v>52</v>
      </c>
      <c r="D11" s="63" t="s">
        <v>86</v>
      </c>
      <c r="E11" s="63" t="s">
        <v>6</v>
      </c>
      <c r="F11" s="73">
        <f t="shared" si="1"/>
        <v>325.49</v>
      </c>
      <c r="G11" s="73">
        <f t="shared" si="1"/>
        <v>325.49</v>
      </c>
      <c r="H11" s="84">
        <f t="shared" si="0"/>
        <v>100</v>
      </c>
      <c r="I11" s="11"/>
      <c r="J11" s="10"/>
    </row>
    <row r="12" spans="1:10" s="3" customFormat="1" ht="26.25">
      <c r="A12" s="33"/>
      <c r="B12" s="34" t="s">
        <v>56</v>
      </c>
      <c r="C12" s="63" t="s">
        <v>52</v>
      </c>
      <c r="D12" s="63" t="s">
        <v>87</v>
      </c>
      <c r="E12" s="63" t="s">
        <v>6</v>
      </c>
      <c r="F12" s="73">
        <f t="shared" si="1"/>
        <v>325.49</v>
      </c>
      <c r="G12" s="73">
        <f t="shared" si="1"/>
        <v>325.49</v>
      </c>
      <c r="H12" s="84">
        <f t="shared" si="0"/>
        <v>100</v>
      </c>
      <c r="I12" s="11"/>
      <c r="J12" s="10"/>
    </row>
    <row r="13" spans="1:10" s="3" customFormat="1" ht="24.75" customHeight="1">
      <c r="A13" s="33"/>
      <c r="B13" s="34" t="s">
        <v>57</v>
      </c>
      <c r="C13" s="63" t="s">
        <v>52</v>
      </c>
      <c r="D13" s="63" t="s">
        <v>87</v>
      </c>
      <c r="E13" s="63" t="s">
        <v>88</v>
      </c>
      <c r="F13" s="73">
        <v>325.49</v>
      </c>
      <c r="G13" s="82">
        <v>325.49</v>
      </c>
      <c r="H13" s="84">
        <f t="shared" si="0"/>
        <v>100</v>
      </c>
      <c r="I13" s="2"/>
      <c r="J13" s="12"/>
    </row>
    <row r="14" spans="1:10" s="3" customFormat="1" ht="38.25" customHeight="1">
      <c r="A14" s="33"/>
      <c r="B14" s="34" t="s">
        <v>58</v>
      </c>
      <c r="C14" s="63" t="s">
        <v>7</v>
      </c>
      <c r="D14" s="63" t="s">
        <v>53</v>
      </c>
      <c r="E14" s="63" t="s">
        <v>6</v>
      </c>
      <c r="F14" s="73">
        <f>F15+F20</f>
        <v>6130.299999999999</v>
      </c>
      <c r="G14" s="73">
        <f>G15+G20</f>
        <v>5981.85027</v>
      </c>
      <c r="H14" s="84">
        <f t="shared" si="0"/>
        <v>97.57842634128836</v>
      </c>
      <c r="I14" s="11"/>
      <c r="J14" s="10"/>
    </row>
    <row r="15" spans="1:10" s="3" customFormat="1" ht="39">
      <c r="A15" s="33"/>
      <c r="B15" s="34" t="s">
        <v>55</v>
      </c>
      <c r="C15" s="63" t="s">
        <v>7</v>
      </c>
      <c r="D15" s="63" t="s">
        <v>86</v>
      </c>
      <c r="E15" s="63" t="s">
        <v>6</v>
      </c>
      <c r="F15" s="73">
        <f>F16+F18</f>
        <v>5888.4</v>
      </c>
      <c r="G15" s="73">
        <f>G16+G18</f>
        <v>5739.95027</v>
      </c>
      <c r="H15" s="84">
        <f t="shared" si="0"/>
        <v>97.47894623327221</v>
      </c>
      <c r="I15" s="11"/>
      <c r="J15" s="10"/>
    </row>
    <row r="16" spans="1:10" s="3" customFormat="1" ht="15.75">
      <c r="A16" s="33"/>
      <c r="B16" s="34" t="s">
        <v>8</v>
      </c>
      <c r="C16" s="63" t="s">
        <v>7</v>
      </c>
      <c r="D16" s="63" t="s">
        <v>89</v>
      </c>
      <c r="E16" s="63" t="s">
        <v>6</v>
      </c>
      <c r="F16" s="73">
        <f>F17</f>
        <v>5113.4</v>
      </c>
      <c r="G16" s="73">
        <f>G17</f>
        <v>4982.71627</v>
      </c>
      <c r="H16" s="84">
        <f t="shared" si="0"/>
        <v>97.44428892713263</v>
      </c>
      <c r="I16" s="11"/>
      <c r="J16" s="10"/>
    </row>
    <row r="17" spans="1:10" s="3" customFormat="1" ht="17.25" customHeight="1">
      <c r="A17" s="33"/>
      <c r="B17" s="34" t="s">
        <v>57</v>
      </c>
      <c r="C17" s="63" t="s">
        <v>7</v>
      </c>
      <c r="D17" s="63" t="s">
        <v>89</v>
      </c>
      <c r="E17" s="63" t="s">
        <v>88</v>
      </c>
      <c r="F17" s="73">
        <v>5113.4</v>
      </c>
      <c r="G17" s="35">
        <v>4982.71627</v>
      </c>
      <c r="H17" s="84">
        <f t="shared" si="0"/>
        <v>97.44428892713263</v>
      </c>
      <c r="I17" s="11"/>
      <c r="J17" s="10"/>
    </row>
    <row r="18" spans="1:10" s="3" customFormat="1" ht="26.25">
      <c r="A18" s="33"/>
      <c r="B18" s="34" t="s">
        <v>59</v>
      </c>
      <c r="C18" s="63" t="s">
        <v>7</v>
      </c>
      <c r="D18" s="63" t="s">
        <v>90</v>
      </c>
      <c r="E18" s="63" t="s">
        <v>6</v>
      </c>
      <c r="F18" s="73">
        <f>F19</f>
        <v>775</v>
      </c>
      <c r="G18" s="73">
        <f>G19</f>
        <v>757.234</v>
      </c>
      <c r="H18" s="84">
        <f t="shared" si="0"/>
        <v>97.70761290322582</v>
      </c>
      <c r="I18" s="11"/>
      <c r="J18" s="10"/>
    </row>
    <row r="19" spans="1:10" s="3" customFormat="1" ht="15.75">
      <c r="A19" s="33"/>
      <c r="B19" s="34" t="s">
        <v>57</v>
      </c>
      <c r="C19" s="63" t="s">
        <v>7</v>
      </c>
      <c r="D19" s="63" t="s">
        <v>90</v>
      </c>
      <c r="E19" s="63" t="s">
        <v>88</v>
      </c>
      <c r="F19" s="73">
        <v>775</v>
      </c>
      <c r="G19" s="82">
        <v>757.234</v>
      </c>
      <c r="H19" s="84">
        <f t="shared" si="0"/>
        <v>97.70761290322582</v>
      </c>
      <c r="I19" s="2"/>
      <c r="J19" s="12"/>
    </row>
    <row r="20" spans="1:10" s="3" customFormat="1" ht="76.5">
      <c r="A20" s="33"/>
      <c r="B20" s="56" t="s">
        <v>136</v>
      </c>
      <c r="C20" s="63" t="s">
        <v>7</v>
      </c>
      <c r="D20" s="63" t="s">
        <v>111</v>
      </c>
      <c r="E20" s="63" t="s">
        <v>6</v>
      </c>
      <c r="F20" s="73">
        <f>F21</f>
        <v>241.9</v>
      </c>
      <c r="G20" s="73">
        <f>G21</f>
        <v>241.9</v>
      </c>
      <c r="H20" s="84">
        <f t="shared" si="0"/>
        <v>100</v>
      </c>
      <c r="I20" s="2"/>
      <c r="J20" s="12"/>
    </row>
    <row r="21" spans="1:10" s="3" customFormat="1" ht="15.75">
      <c r="A21" s="33"/>
      <c r="B21" s="57" t="s">
        <v>85</v>
      </c>
      <c r="C21" s="63" t="s">
        <v>7</v>
      </c>
      <c r="D21" s="63" t="s">
        <v>111</v>
      </c>
      <c r="E21" s="63" t="s">
        <v>21</v>
      </c>
      <c r="F21" s="73">
        <f>F22+F24+F26+F28+F30+F32</f>
        <v>241.9</v>
      </c>
      <c r="G21" s="73">
        <f>G22+G24+G26+G28+G30+G32</f>
        <v>241.9</v>
      </c>
      <c r="H21" s="84">
        <f t="shared" si="0"/>
        <v>100</v>
      </c>
      <c r="I21" s="2"/>
      <c r="J21" s="12"/>
    </row>
    <row r="22" spans="1:10" s="3" customFormat="1" ht="25.5">
      <c r="A22" s="33"/>
      <c r="B22" s="57" t="s">
        <v>137</v>
      </c>
      <c r="C22" s="63" t="s">
        <v>7</v>
      </c>
      <c r="D22" s="63" t="s">
        <v>138</v>
      </c>
      <c r="E22" s="63" t="s">
        <v>6</v>
      </c>
      <c r="F22" s="73">
        <f>F23</f>
        <v>65.7</v>
      </c>
      <c r="G22" s="73">
        <f>G23</f>
        <v>65.7</v>
      </c>
      <c r="H22" s="84">
        <f t="shared" si="0"/>
        <v>100</v>
      </c>
      <c r="I22" s="2"/>
      <c r="J22" s="12"/>
    </row>
    <row r="23" spans="1:10" s="3" customFormat="1" ht="15.75">
      <c r="A23" s="33"/>
      <c r="B23" s="57" t="s">
        <v>85</v>
      </c>
      <c r="C23" s="63" t="s">
        <v>7</v>
      </c>
      <c r="D23" s="63" t="s">
        <v>138</v>
      </c>
      <c r="E23" s="63" t="s">
        <v>21</v>
      </c>
      <c r="F23" s="73">
        <v>65.7</v>
      </c>
      <c r="G23" s="82">
        <v>65.7</v>
      </c>
      <c r="H23" s="84">
        <f t="shared" si="0"/>
        <v>100</v>
      </c>
      <c r="I23" s="2"/>
      <c r="J23" s="12"/>
    </row>
    <row r="24" spans="1:10" s="3" customFormat="1" ht="38.25">
      <c r="A24" s="33"/>
      <c r="B24" s="57" t="s">
        <v>139</v>
      </c>
      <c r="C24" s="63" t="s">
        <v>7</v>
      </c>
      <c r="D24" s="63" t="s">
        <v>140</v>
      </c>
      <c r="E24" s="63" t="s">
        <v>6</v>
      </c>
      <c r="F24" s="73">
        <f>F25</f>
        <v>27.6</v>
      </c>
      <c r="G24" s="73">
        <f>G25</f>
        <v>27.6</v>
      </c>
      <c r="H24" s="84">
        <f t="shared" si="0"/>
        <v>100</v>
      </c>
      <c r="I24" s="2"/>
      <c r="J24" s="12"/>
    </row>
    <row r="25" spans="1:10" s="3" customFormat="1" ht="15.75">
      <c r="A25" s="33"/>
      <c r="B25" s="57" t="s">
        <v>85</v>
      </c>
      <c r="C25" s="63" t="s">
        <v>7</v>
      </c>
      <c r="D25" s="63" t="s">
        <v>140</v>
      </c>
      <c r="E25" s="63" t="s">
        <v>21</v>
      </c>
      <c r="F25" s="73">
        <v>27.6</v>
      </c>
      <c r="G25" s="82">
        <v>27.6</v>
      </c>
      <c r="H25" s="84">
        <f t="shared" si="0"/>
        <v>100</v>
      </c>
      <c r="I25" s="2"/>
      <c r="J25" s="12"/>
    </row>
    <row r="26" spans="1:10" s="3" customFormat="1" ht="25.5">
      <c r="A26" s="33"/>
      <c r="B26" s="57" t="s">
        <v>141</v>
      </c>
      <c r="C26" s="63" t="s">
        <v>7</v>
      </c>
      <c r="D26" s="63" t="s">
        <v>142</v>
      </c>
      <c r="E26" s="63" t="s">
        <v>6</v>
      </c>
      <c r="F26" s="73">
        <f>F27</f>
        <v>24</v>
      </c>
      <c r="G26" s="73">
        <f>G27</f>
        <v>24</v>
      </c>
      <c r="H26" s="84">
        <f t="shared" si="0"/>
        <v>100</v>
      </c>
      <c r="I26" s="2"/>
      <c r="J26" s="12"/>
    </row>
    <row r="27" spans="1:10" s="3" customFormat="1" ht="15.75">
      <c r="A27" s="33"/>
      <c r="B27" s="57" t="s">
        <v>85</v>
      </c>
      <c r="C27" s="63" t="s">
        <v>7</v>
      </c>
      <c r="D27" s="63" t="s">
        <v>142</v>
      </c>
      <c r="E27" s="63" t="s">
        <v>21</v>
      </c>
      <c r="F27" s="73">
        <v>24</v>
      </c>
      <c r="G27" s="82">
        <v>24</v>
      </c>
      <c r="H27" s="84">
        <f t="shared" si="0"/>
        <v>100</v>
      </c>
      <c r="I27" s="2"/>
      <c r="J27" s="12"/>
    </row>
    <row r="28" spans="1:10" s="3" customFormat="1" ht="51">
      <c r="A28" s="33"/>
      <c r="B28" s="57" t="s">
        <v>143</v>
      </c>
      <c r="C28" s="63" t="s">
        <v>7</v>
      </c>
      <c r="D28" s="63" t="s">
        <v>144</v>
      </c>
      <c r="E28" s="63" t="s">
        <v>6</v>
      </c>
      <c r="F28" s="73">
        <f>F29</f>
        <v>43.6</v>
      </c>
      <c r="G28" s="73">
        <f>G29</f>
        <v>43.6</v>
      </c>
      <c r="H28" s="84">
        <f t="shared" si="0"/>
        <v>100</v>
      </c>
      <c r="I28" s="2"/>
      <c r="J28" s="12"/>
    </row>
    <row r="29" spans="1:10" s="3" customFormat="1" ht="15.75">
      <c r="A29" s="33"/>
      <c r="B29" s="57" t="s">
        <v>85</v>
      </c>
      <c r="C29" s="63" t="s">
        <v>7</v>
      </c>
      <c r="D29" s="63" t="s">
        <v>144</v>
      </c>
      <c r="E29" s="63" t="s">
        <v>21</v>
      </c>
      <c r="F29" s="73">
        <v>43.6</v>
      </c>
      <c r="G29" s="82">
        <v>43.6</v>
      </c>
      <c r="H29" s="84">
        <f t="shared" si="0"/>
        <v>100</v>
      </c>
      <c r="I29" s="2"/>
      <c r="J29" s="12"/>
    </row>
    <row r="30" spans="1:10" s="3" customFormat="1" ht="25.5">
      <c r="A30" s="33"/>
      <c r="B30" s="57" t="s">
        <v>167</v>
      </c>
      <c r="C30" s="63" t="s">
        <v>7</v>
      </c>
      <c r="D30" s="63" t="s">
        <v>145</v>
      </c>
      <c r="E30" s="63" t="s">
        <v>6</v>
      </c>
      <c r="F30" s="73">
        <f>F31</f>
        <v>33</v>
      </c>
      <c r="G30" s="73">
        <f>G31</f>
        <v>33</v>
      </c>
      <c r="H30" s="84">
        <f t="shared" si="0"/>
        <v>100</v>
      </c>
      <c r="I30" s="2"/>
      <c r="J30" s="12"/>
    </row>
    <row r="31" spans="1:10" s="3" customFormat="1" ht="15.75">
      <c r="A31" s="33"/>
      <c r="B31" s="57" t="s">
        <v>85</v>
      </c>
      <c r="C31" s="63" t="s">
        <v>7</v>
      </c>
      <c r="D31" s="63" t="s">
        <v>145</v>
      </c>
      <c r="E31" s="63" t="s">
        <v>21</v>
      </c>
      <c r="F31" s="73">
        <v>33</v>
      </c>
      <c r="G31" s="82">
        <v>33</v>
      </c>
      <c r="H31" s="84">
        <f t="shared" si="0"/>
        <v>100</v>
      </c>
      <c r="I31" s="2"/>
      <c r="J31" s="12"/>
    </row>
    <row r="32" spans="1:10" s="3" customFormat="1" ht="25.5">
      <c r="A32" s="33"/>
      <c r="B32" s="57" t="s">
        <v>146</v>
      </c>
      <c r="C32" s="63" t="s">
        <v>7</v>
      </c>
      <c r="D32" s="63" t="s">
        <v>147</v>
      </c>
      <c r="E32" s="63" t="s">
        <v>6</v>
      </c>
      <c r="F32" s="73">
        <f>F33</f>
        <v>48</v>
      </c>
      <c r="G32" s="73">
        <f>G33</f>
        <v>48</v>
      </c>
      <c r="H32" s="84">
        <f t="shared" si="0"/>
        <v>100</v>
      </c>
      <c r="I32" s="2"/>
      <c r="J32" s="12"/>
    </row>
    <row r="33" spans="1:10" s="3" customFormat="1" ht="15.75">
      <c r="A33" s="33"/>
      <c r="B33" s="57" t="s">
        <v>85</v>
      </c>
      <c r="C33" s="63" t="s">
        <v>7</v>
      </c>
      <c r="D33" s="63" t="s">
        <v>147</v>
      </c>
      <c r="E33" s="63" t="s">
        <v>21</v>
      </c>
      <c r="F33" s="73">
        <v>48</v>
      </c>
      <c r="G33" s="82">
        <v>48</v>
      </c>
      <c r="H33" s="84">
        <f t="shared" si="0"/>
        <v>100</v>
      </c>
      <c r="I33" s="2"/>
      <c r="J33" s="12"/>
    </row>
    <row r="34" spans="1:10" s="3" customFormat="1" ht="15.75">
      <c r="A34" s="33"/>
      <c r="B34" s="34" t="s">
        <v>33</v>
      </c>
      <c r="C34" s="63" t="s">
        <v>158</v>
      </c>
      <c r="D34" s="63" t="s">
        <v>53</v>
      </c>
      <c r="E34" s="63" t="s">
        <v>6</v>
      </c>
      <c r="F34" s="73">
        <f aca="true" t="shared" si="2" ref="F34:G36">F35</f>
        <v>100</v>
      </c>
      <c r="G34" s="73">
        <f t="shared" si="2"/>
        <v>96.518</v>
      </c>
      <c r="H34" s="84">
        <f t="shared" si="0"/>
        <v>96.518</v>
      </c>
      <c r="I34" s="2"/>
      <c r="J34" s="12"/>
    </row>
    <row r="35" spans="1:10" s="3" customFormat="1" ht="17.25" customHeight="1">
      <c r="A35" s="33"/>
      <c r="B35" s="34" t="s">
        <v>33</v>
      </c>
      <c r="C35" s="63" t="s">
        <v>158</v>
      </c>
      <c r="D35" s="63" t="s">
        <v>91</v>
      </c>
      <c r="E35" s="63" t="s">
        <v>6</v>
      </c>
      <c r="F35" s="73">
        <f t="shared" si="2"/>
        <v>100</v>
      </c>
      <c r="G35" s="73">
        <f t="shared" si="2"/>
        <v>96.518</v>
      </c>
      <c r="H35" s="84">
        <f t="shared" si="0"/>
        <v>96.518</v>
      </c>
      <c r="I35" s="2"/>
      <c r="J35" s="12"/>
    </row>
    <row r="36" spans="1:10" s="3" customFormat="1" ht="15.75">
      <c r="A36" s="33"/>
      <c r="B36" s="34" t="s">
        <v>60</v>
      </c>
      <c r="C36" s="63" t="s">
        <v>158</v>
      </c>
      <c r="D36" s="63" t="s">
        <v>92</v>
      </c>
      <c r="E36" s="63" t="s">
        <v>25</v>
      </c>
      <c r="F36" s="73">
        <f t="shared" si="2"/>
        <v>100</v>
      </c>
      <c r="G36" s="73">
        <f t="shared" si="2"/>
        <v>96.518</v>
      </c>
      <c r="H36" s="84">
        <f t="shared" si="0"/>
        <v>96.518</v>
      </c>
      <c r="I36" s="2"/>
      <c r="J36" s="12"/>
    </row>
    <row r="37" spans="1:10" s="3" customFormat="1" ht="18.75" customHeight="1">
      <c r="A37" s="33"/>
      <c r="B37" s="34" t="s">
        <v>61</v>
      </c>
      <c r="C37" s="63" t="s">
        <v>158</v>
      </c>
      <c r="D37" s="63" t="s">
        <v>92</v>
      </c>
      <c r="E37" s="63" t="s">
        <v>19</v>
      </c>
      <c r="F37" s="73">
        <v>100</v>
      </c>
      <c r="G37" s="82">
        <v>96.518</v>
      </c>
      <c r="H37" s="84">
        <f t="shared" si="0"/>
        <v>96.518</v>
      </c>
      <c r="I37" s="2"/>
      <c r="J37" s="12"/>
    </row>
    <row r="38" spans="1:10" s="3" customFormat="1" ht="15" customHeight="1">
      <c r="A38" s="33"/>
      <c r="B38" s="34" t="s">
        <v>29</v>
      </c>
      <c r="C38" s="63" t="s">
        <v>159</v>
      </c>
      <c r="D38" s="63" t="s">
        <v>53</v>
      </c>
      <c r="E38" s="63" t="s">
        <v>6</v>
      </c>
      <c r="F38" s="73">
        <f>F39+F42+F50</f>
        <v>444.76</v>
      </c>
      <c r="G38" s="73">
        <f>G39+G42+G50</f>
        <v>370.8185</v>
      </c>
      <c r="H38" s="84">
        <f t="shared" si="0"/>
        <v>83.37496627394549</v>
      </c>
      <c r="I38" s="2"/>
      <c r="J38" s="12"/>
    </row>
    <row r="39" spans="1:10" s="3" customFormat="1" ht="39" customHeight="1">
      <c r="A39" s="36"/>
      <c r="B39" s="34" t="s">
        <v>55</v>
      </c>
      <c r="C39" s="64" t="s">
        <v>159</v>
      </c>
      <c r="D39" s="63" t="s">
        <v>86</v>
      </c>
      <c r="E39" s="63" t="s">
        <v>6</v>
      </c>
      <c r="F39" s="73">
        <f>F40</f>
        <v>83.5</v>
      </c>
      <c r="G39" s="73">
        <f>G40</f>
        <v>28.5</v>
      </c>
      <c r="H39" s="84">
        <f t="shared" si="0"/>
        <v>34.13173652694611</v>
      </c>
      <c r="I39" s="13"/>
      <c r="J39" s="13"/>
    </row>
    <row r="40" spans="1:10" s="3" customFormat="1" ht="30" customHeight="1">
      <c r="A40" s="33"/>
      <c r="B40" s="34" t="s">
        <v>62</v>
      </c>
      <c r="C40" s="64" t="s">
        <v>159</v>
      </c>
      <c r="D40" s="63" t="s">
        <v>63</v>
      </c>
      <c r="E40" s="63" t="s">
        <v>25</v>
      </c>
      <c r="F40" s="73">
        <f>F41</f>
        <v>83.5</v>
      </c>
      <c r="G40" s="73">
        <f>G41</f>
        <v>28.5</v>
      </c>
      <c r="H40" s="84">
        <f t="shared" si="0"/>
        <v>34.13173652694611</v>
      </c>
      <c r="I40" s="13"/>
      <c r="J40" s="13"/>
    </row>
    <row r="41" spans="1:10" s="3" customFormat="1" ht="15.75">
      <c r="A41" s="33"/>
      <c r="B41" s="34" t="s">
        <v>57</v>
      </c>
      <c r="C41" s="63" t="s">
        <v>159</v>
      </c>
      <c r="D41" s="63" t="s">
        <v>93</v>
      </c>
      <c r="E41" s="63" t="s">
        <v>88</v>
      </c>
      <c r="F41" s="73">
        <v>83.5</v>
      </c>
      <c r="G41" s="82">
        <v>28.5</v>
      </c>
      <c r="H41" s="84">
        <f t="shared" si="0"/>
        <v>34.13173652694611</v>
      </c>
      <c r="I41" s="2"/>
      <c r="J41" s="12"/>
    </row>
    <row r="42" spans="1:10" s="3" customFormat="1" ht="39">
      <c r="A42" s="33"/>
      <c r="B42" s="37" t="s">
        <v>38</v>
      </c>
      <c r="C42" s="65" t="s">
        <v>159</v>
      </c>
      <c r="D42" s="63" t="s">
        <v>118</v>
      </c>
      <c r="E42" s="63" t="s">
        <v>6</v>
      </c>
      <c r="F42" s="73">
        <f>F45+F43</f>
        <v>356</v>
      </c>
      <c r="G42" s="73">
        <f>G45+G43</f>
        <v>337.0585</v>
      </c>
      <c r="H42" s="84">
        <f t="shared" si="0"/>
        <v>94.67935393258426</v>
      </c>
      <c r="I42" s="2"/>
      <c r="J42" s="12"/>
    </row>
    <row r="43" spans="1:10" s="3" customFormat="1" ht="39">
      <c r="A43" s="33"/>
      <c r="B43" s="37" t="s">
        <v>134</v>
      </c>
      <c r="C43" s="65" t="s">
        <v>159</v>
      </c>
      <c r="D43" s="63" t="s">
        <v>133</v>
      </c>
      <c r="E43" s="63" t="s">
        <v>6</v>
      </c>
      <c r="F43" s="73">
        <f>F44</f>
        <v>57</v>
      </c>
      <c r="G43" s="73">
        <f>G44</f>
        <v>57</v>
      </c>
      <c r="H43" s="84">
        <f t="shared" si="0"/>
        <v>100</v>
      </c>
      <c r="I43" s="2"/>
      <c r="J43" s="12"/>
    </row>
    <row r="44" spans="1:10" s="3" customFormat="1" ht="15.75">
      <c r="A44" s="33"/>
      <c r="B44" s="34" t="s">
        <v>57</v>
      </c>
      <c r="C44" s="65" t="s">
        <v>159</v>
      </c>
      <c r="D44" s="63" t="s">
        <v>133</v>
      </c>
      <c r="E44" s="63" t="s">
        <v>88</v>
      </c>
      <c r="F44" s="73">
        <v>57</v>
      </c>
      <c r="G44" s="82">
        <v>57</v>
      </c>
      <c r="H44" s="84">
        <f t="shared" si="0"/>
        <v>100</v>
      </c>
      <c r="I44" s="2"/>
      <c r="J44" s="12"/>
    </row>
    <row r="45" spans="1:10" s="3" customFormat="1" ht="26.25">
      <c r="A45" s="33"/>
      <c r="B45" s="37" t="s">
        <v>43</v>
      </c>
      <c r="C45" s="65" t="s">
        <v>159</v>
      </c>
      <c r="D45" s="63" t="s">
        <v>119</v>
      </c>
      <c r="E45" s="63" t="s">
        <v>6</v>
      </c>
      <c r="F45" s="73">
        <f>F46+F48</f>
        <v>299</v>
      </c>
      <c r="G45" s="73">
        <f>G46+G48</f>
        <v>280.0585</v>
      </c>
      <c r="H45" s="84">
        <f t="shared" si="0"/>
        <v>93.66505016722407</v>
      </c>
      <c r="I45" s="2"/>
      <c r="J45" s="12"/>
    </row>
    <row r="46" spans="1:10" s="3" customFormat="1" ht="15.75">
      <c r="A46" s="33"/>
      <c r="B46" s="38" t="s">
        <v>120</v>
      </c>
      <c r="C46" s="65" t="s">
        <v>159</v>
      </c>
      <c r="D46" s="63" t="s">
        <v>114</v>
      </c>
      <c r="E46" s="63" t="s">
        <v>6</v>
      </c>
      <c r="F46" s="73">
        <f>F47</f>
        <v>280</v>
      </c>
      <c r="G46" s="73">
        <f>G47</f>
        <v>261.0585</v>
      </c>
      <c r="H46" s="84">
        <f t="shared" si="0"/>
        <v>93.23517857142856</v>
      </c>
      <c r="I46" s="2"/>
      <c r="J46" s="12"/>
    </row>
    <row r="47" spans="1:10" s="3" customFormat="1" ht="15.75">
      <c r="A47" s="33"/>
      <c r="B47" s="34" t="s">
        <v>57</v>
      </c>
      <c r="C47" s="65" t="s">
        <v>159</v>
      </c>
      <c r="D47" s="63" t="s">
        <v>114</v>
      </c>
      <c r="E47" s="63" t="s">
        <v>88</v>
      </c>
      <c r="F47" s="73">
        <v>280</v>
      </c>
      <c r="G47" s="82">
        <v>261.0585</v>
      </c>
      <c r="H47" s="84">
        <f t="shared" si="0"/>
        <v>93.23517857142856</v>
      </c>
      <c r="I47" s="2"/>
      <c r="J47" s="12"/>
    </row>
    <row r="48" spans="1:10" s="3" customFormat="1" ht="51.75">
      <c r="A48" s="33"/>
      <c r="B48" s="34" t="s">
        <v>112</v>
      </c>
      <c r="C48" s="63" t="s">
        <v>159</v>
      </c>
      <c r="D48" s="63" t="s">
        <v>113</v>
      </c>
      <c r="E48" s="63" t="s">
        <v>6</v>
      </c>
      <c r="F48" s="73">
        <f>F49</f>
        <v>19</v>
      </c>
      <c r="G48" s="73">
        <f>G49</f>
        <v>19</v>
      </c>
      <c r="H48" s="84">
        <f t="shared" si="0"/>
        <v>100</v>
      </c>
      <c r="I48" s="2"/>
      <c r="J48" s="12"/>
    </row>
    <row r="49" spans="1:10" s="3" customFormat="1" ht="15.75">
      <c r="A49" s="33"/>
      <c r="B49" s="34" t="s">
        <v>57</v>
      </c>
      <c r="C49" s="63" t="s">
        <v>159</v>
      </c>
      <c r="D49" s="63" t="s">
        <v>113</v>
      </c>
      <c r="E49" s="63" t="s">
        <v>88</v>
      </c>
      <c r="F49" s="73">
        <v>19</v>
      </c>
      <c r="G49" s="35">
        <v>19</v>
      </c>
      <c r="H49" s="84">
        <f t="shared" si="0"/>
        <v>100</v>
      </c>
      <c r="I49" s="11"/>
      <c r="J49" s="10"/>
    </row>
    <row r="50" spans="1:10" s="3" customFormat="1" ht="15.75">
      <c r="A50" s="33"/>
      <c r="B50" s="58" t="s">
        <v>132</v>
      </c>
      <c r="C50" s="63" t="s">
        <v>159</v>
      </c>
      <c r="D50" s="63" t="s">
        <v>151</v>
      </c>
      <c r="E50" s="63" t="s">
        <v>6</v>
      </c>
      <c r="F50" s="73">
        <f>F51</f>
        <v>5.26</v>
      </c>
      <c r="G50" s="73">
        <f>G51</f>
        <v>5.26</v>
      </c>
      <c r="H50" s="84">
        <f t="shared" si="0"/>
        <v>100</v>
      </c>
      <c r="I50" s="11"/>
      <c r="J50" s="10"/>
    </row>
    <row r="51" spans="1:10" s="3" customFormat="1" ht="39">
      <c r="A51" s="33"/>
      <c r="B51" s="58" t="s">
        <v>148</v>
      </c>
      <c r="C51" s="63" t="s">
        <v>159</v>
      </c>
      <c r="D51" s="63" t="s">
        <v>151</v>
      </c>
      <c r="E51" s="63" t="s">
        <v>6</v>
      </c>
      <c r="F51" s="73">
        <f>F52</f>
        <v>5.26</v>
      </c>
      <c r="G51" s="73">
        <f>G52</f>
        <v>5.26</v>
      </c>
      <c r="H51" s="84">
        <f t="shared" si="0"/>
        <v>100</v>
      </c>
      <c r="I51" s="11"/>
      <c r="J51" s="10"/>
    </row>
    <row r="52" spans="1:10" s="3" customFormat="1" ht="15.75">
      <c r="A52" s="33"/>
      <c r="B52" s="34" t="s">
        <v>57</v>
      </c>
      <c r="C52" s="63" t="s">
        <v>159</v>
      </c>
      <c r="D52" s="63" t="s">
        <v>151</v>
      </c>
      <c r="E52" s="63" t="s">
        <v>88</v>
      </c>
      <c r="F52" s="73">
        <v>5.26</v>
      </c>
      <c r="G52" s="35">
        <v>5.26</v>
      </c>
      <c r="H52" s="84">
        <f t="shared" si="0"/>
        <v>100</v>
      </c>
      <c r="I52" s="11"/>
      <c r="J52" s="10"/>
    </row>
    <row r="53" spans="1:10" s="3" customFormat="1" ht="17.25" customHeight="1">
      <c r="A53" s="33"/>
      <c r="B53" s="19" t="s">
        <v>30</v>
      </c>
      <c r="C53" s="20" t="s">
        <v>32</v>
      </c>
      <c r="D53" s="20"/>
      <c r="E53" s="20"/>
      <c r="F53" s="74">
        <f aca="true" t="shared" si="3" ref="F53:G56">F54</f>
        <v>290.441</v>
      </c>
      <c r="G53" s="74">
        <f t="shared" si="3"/>
        <v>290.441</v>
      </c>
      <c r="H53" s="84">
        <f t="shared" si="0"/>
        <v>100</v>
      </c>
      <c r="I53" s="11"/>
      <c r="J53" s="10"/>
    </row>
    <row r="54" spans="1:10" s="4" customFormat="1" ht="15.75">
      <c r="A54" s="33"/>
      <c r="B54" s="58" t="s">
        <v>64</v>
      </c>
      <c r="C54" s="63" t="s">
        <v>94</v>
      </c>
      <c r="D54" s="63" t="s">
        <v>53</v>
      </c>
      <c r="E54" s="63" t="s">
        <v>6</v>
      </c>
      <c r="F54" s="75">
        <f t="shared" si="3"/>
        <v>290.441</v>
      </c>
      <c r="G54" s="75">
        <f t="shared" si="3"/>
        <v>290.441</v>
      </c>
      <c r="H54" s="84">
        <f t="shared" si="0"/>
        <v>100</v>
      </c>
      <c r="I54" s="14"/>
      <c r="J54" s="15"/>
    </row>
    <row r="55" spans="1:10" s="3" customFormat="1" ht="21.75" customHeight="1">
      <c r="A55" s="33"/>
      <c r="B55" s="34" t="s">
        <v>28</v>
      </c>
      <c r="C55" s="63" t="s">
        <v>94</v>
      </c>
      <c r="D55" s="63" t="s">
        <v>95</v>
      </c>
      <c r="E55" s="63" t="s">
        <v>6</v>
      </c>
      <c r="F55" s="73">
        <f t="shared" si="3"/>
        <v>290.441</v>
      </c>
      <c r="G55" s="73">
        <f t="shared" si="3"/>
        <v>290.441</v>
      </c>
      <c r="H55" s="84">
        <f t="shared" si="0"/>
        <v>100</v>
      </c>
      <c r="I55" s="2"/>
      <c r="J55" s="12"/>
    </row>
    <row r="56" spans="1:10" s="3" customFormat="1" ht="34.5" customHeight="1">
      <c r="A56" s="33"/>
      <c r="B56" s="34" t="s">
        <v>65</v>
      </c>
      <c r="C56" s="63" t="s">
        <v>94</v>
      </c>
      <c r="D56" s="63" t="s">
        <v>96</v>
      </c>
      <c r="E56" s="63" t="s">
        <v>6</v>
      </c>
      <c r="F56" s="73">
        <f t="shared" si="3"/>
        <v>290.441</v>
      </c>
      <c r="G56" s="73">
        <f t="shared" si="3"/>
        <v>290.441</v>
      </c>
      <c r="H56" s="84">
        <f t="shared" si="0"/>
        <v>100</v>
      </c>
      <c r="I56" s="2"/>
      <c r="J56" s="12"/>
    </row>
    <row r="57" spans="1:10" s="3" customFormat="1" ht="25.5" customHeight="1">
      <c r="A57" s="33"/>
      <c r="B57" s="34" t="s">
        <v>57</v>
      </c>
      <c r="C57" s="63" t="s">
        <v>94</v>
      </c>
      <c r="D57" s="63" t="s">
        <v>96</v>
      </c>
      <c r="E57" s="63" t="s">
        <v>88</v>
      </c>
      <c r="F57" s="73">
        <v>290.441</v>
      </c>
      <c r="G57" s="82">
        <v>290.441</v>
      </c>
      <c r="H57" s="84">
        <f t="shared" si="0"/>
        <v>100</v>
      </c>
      <c r="I57" s="2"/>
      <c r="J57" s="12"/>
    </row>
    <row r="58" spans="1:10" s="3" customFormat="1" ht="24.75" customHeight="1">
      <c r="A58" s="33"/>
      <c r="B58" s="19" t="s">
        <v>22</v>
      </c>
      <c r="C58" s="20" t="s">
        <v>23</v>
      </c>
      <c r="D58" s="20"/>
      <c r="E58" s="20"/>
      <c r="F58" s="74">
        <f>F59+F63</f>
        <v>205.341</v>
      </c>
      <c r="G58" s="74">
        <f>G59+G63</f>
        <v>205.33983999999998</v>
      </c>
      <c r="H58" s="84">
        <f t="shared" si="0"/>
        <v>99.99943508602762</v>
      </c>
      <c r="I58" s="2"/>
      <c r="J58" s="12"/>
    </row>
    <row r="59" spans="1:10" s="4" customFormat="1" ht="26.25" customHeight="1">
      <c r="A59" s="33"/>
      <c r="B59" s="34" t="s">
        <v>66</v>
      </c>
      <c r="C59" s="63" t="s">
        <v>41</v>
      </c>
      <c r="D59" s="63" t="s">
        <v>53</v>
      </c>
      <c r="E59" s="63" t="s">
        <v>6</v>
      </c>
      <c r="F59" s="73">
        <f aca="true" t="shared" si="4" ref="F59:G61">F60</f>
        <v>104.662</v>
      </c>
      <c r="G59" s="73">
        <f t="shared" si="4"/>
        <v>104.66184</v>
      </c>
      <c r="H59" s="84">
        <f t="shared" si="0"/>
        <v>99.99984712694196</v>
      </c>
      <c r="I59" s="14"/>
      <c r="J59" s="15"/>
    </row>
    <row r="60" spans="1:10" s="3" customFormat="1" ht="26.25">
      <c r="A60" s="33"/>
      <c r="B60" s="34" t="s">
        <v>34</v>
      </c>
      <c r="C60" s="63" t="s">
        <v>41</v>
      </c>
      <c r="D60" s="63" t="s">
        <v>97</v>
      </c>
      <c r="E60" s="63" t="s">
        <v>6</v>
      </c>
      <c r="F60" s="73">
        <f t="shared" si="4"/>
        <v>104.662</v>
      </c>
      <c r="G60" s="73">
        <f t="shared" si="4"/>
        <v>104.66184</v>
      </c>
      <c r="H60" s="84">
        <f t="shared" si="0"/>
        <v>99.99984712694196</v>
      </c>
      <c r="I60" s="2"/>
      <c r="J60" s="12"/>
    </row>
    <row r="61" spans="1:10" s="3" customFormat="1" ht="39" customHeight="1">
      <c r="A61" s="33"/>
      <c r="B61" s="34" t="s">
        <v>35</v>
      </c>
      <c r="C61" s="64" t="s">
        <v>41</v>
      </c>
      <c r="D61" s="64" t="s">
        <v>98</v>
      </c>
      <c r="E61" s="64" t="s">
        <v>6</v>
      </c>
      <c r="F61" s="76">
        <f t="shared" si="4"/>
        <v>104.662</v>
      </c>
      <c r="G61" s="76">
        <f t="shared" si="4"/>
        <v>104.66184</v>
      </c>
      <c r="H61" s="84">
        <f t="shared" si="0"/>
        <v>99.99984712694196</v>
      </c>
      <c r="I61" s="16"/>
      <c r="J61" s="16"/>
    </row>
    <row r="62" spans="1:10" s="3" customFormat="1" ht="16.5" customHeight="1">
      <c r="A62" s="33"/>
      <c r="B62" s="34" t="s">
        <v>57</v>
      </c>
      <c r="C62" s="64" t="s">
        <v>41</v>
      </c>
      <c r="D62" s="64" t="s">
        <v>98</v>
      </c>
      <c r="E62" s="64" t="s">
        <v>88</v>
      </c>
      <c r="F62" s="76">
        <v>104.662</v>
      </c>
      <c r="G62" s="83">
        <v>104.66184</v>
      </c>
      <c r="H62" s="84">
        <f t="shared" si="0"/>
        <v>99.99984712694196</v>
      </c>
      <c r="I62" s="16"/>
      <c r="J62" s="16"/>
    </row>
    <row r="63" spans="1:10" s="3" customFormat="1" ht="15.75">
      <c r="A63" s="33"/>
      <c r="B63" s="34" t="s">
        <v>68</v>
      </c>
      <c r="C63" s="63" t="s">
        <v>24</v>
      </c>
      <c r="D63" s="63" t="s">
        <v>53</v>
      </c>
      <c r="E63" s="63" t="s">
        <v>6</v>
      </c>
      <c r="F63" s="73">
        <f>F64</f>
        <v>100.679</v>
      </c>
      <c r="G63" s="73">
        <f>G64</f>
        <v>100.678</v>
      </c>
      <c r="H63" s="84">
        <f t="shared" si="0"/>
        <v>99.99900674420684</v>
      </c>
      <c r="I63" s="2"/>
      <c r="J63" s="12"/>
    </row>
    <row r="64" spans="1:10" s="3" customFormat="1" ht="26.25">
      <c r="A64" s="33"/>
      <c r="B64" s="34" t="s">
        <v>69</v>
      </c>
      <c r="C64" s="63" t="s">
        <v>24</v>
      </c>
      <c r="D64" s="63" t="s">
        <v>99</v>
      </c>
      <c r="E64" s="63" t="s">
        <v>6</v>
      </c>
      <c r="F64" s="73">
        <f>F65</f>
        <v>100.679</v>
      </c>
      <c r="G64" s="73">
        <f>G65</f>
        <v>100.678</v>
      </c>
      <c r="H64" s="84">
        <f t="shared" si="0"/>
        <v>99.99900674420684</v>
      </c>
      <c r="I64" s="2"/>
      <c r="J64" s="12"/>
    </row>
    <row r="65" spans="1:10" s="3" customFormat="1" ht="26.25">
      <c r="A65" s="33"/>
      <c r="B65" s="34" t="s">
        <v>67</v>
      </c>
      <c r="C65" s="63" t="s">
        <v>24</v>
      </c>
      <c r="D65" s="63" t="s">
        <v>99</v>
      </c>
      <c r="E65" s="63" t="s">
        <v>20</v>
      </c>
      <c r="F65" s="73">
        <v>100.679</v>
      </c>
      <c r="G65" s="35">
        <v>100.678</v>
      </c>
      <c r="H65" s="84">
        <f t="shared" si="0"/>
        <v>99.99900674420684</v>
      </c>
      <c r="I65" s="11"/>
      <c r="J65" s="10"/>
    </row>
    <row r="66" spans="1:10" s="3" customFormat="1" ht="15.75">
      <c r="A66" s="33"/>
      <c r="B66" s="19" t="s">
        <v>70</v>
      </c>
      <c r="C66" s="20" t="s">
        <v>31</v>
      </c>
      <c r="D66" s="20"/>
      <c r="E66" s="20"/>
      <c r="F66" s="74">
        <f>F70+F67+F81+F75+F78</f>
        <v>3627.0829999999996</v>
      </c>
      <c r="G66" s="74">
        <f>G70+G67+G81+G75+G78-7.502</f>
        <v>2598.26491</v>
      </c>
      <c r="H66" s="84">
        <f t="shared" si="0"/>
        <v>71.63511036279016</v>
      </c>
      <c r="I66" s="11"/>
      <c r="J66" s="10"/>
    </row>
    <row r="67" spans="1:10" s="3" customFormat="1" ht="15.75">
      <c r="A67" s="33"/>
      <c r="B67" s="34" t="s">
        <v>128</v>
      </c>
      <c r="C67" s="63" t="s">
        <v>123</v>
      </c>
      <c r="D67" s="63" t="s">
        <v>129</v>
      </c>
      <c r="E67" s="63" t="s">
        <v>6</v>
      </c>
      <c r="F67" s="73">
        <f>F68</f>
        <v>17.151</v>
      </c>
      <c r="G67" s="73">
        <f>G68</f>
        <v>17.146</v>
      </c>
      <c r="H67" s="84">
        <f t="shared" si="0"/>
        <v>99.9708471809224</v>
      </c>
      <c r="I67" s="11"/>
      <c r="J67" s="10"/>
    </row>
    <row r="68" spans="1:10" s="3" customFormat="1" ht="26.25">
      <c r="A68" s="33"/>
      <c r="B68" s="34" t="s">
        <v>122</v>
      </c>
      <c r="C68" s="63" t="s">
        <v>123</v>
      </c>
      <c r="D68" s="63" t="s">
        <v>124</v>
      </c>
      <c r="E68" s="63" t="s">
        <v>6</v>
      </c>
      <c r="F68" s="73">
        <f>F69</f>
        <v>17.151</v>
      </c>
      <c r="G68" s="73">
        <f>G69</f>
        <v>17.146</v>
      </c>
      <c r="H68" s="84">
        <f t="shared" si="0"/>
        <v>99.9708471809224</v>
      </c>
      <c r="I68" s="11"/>
      <c r="J68" s="10"/>
    </row>
    <row r="69" spans="1:10" s="3" customFormat="1" ht="15.75">
      <c r="A69" s="33"/>
      <c r="B69" s="34" t="s">
        <v>57</v>
      </c>
      <c r="C69" s="63" t="s">
        <v>123</v>
      </c>
      <c r="D69" s="63" t="s">
        <v>124</v>
      </c>
      <c r="E69" s="63" t="s">
        <v>88</v>
      </c>
      <c r="F69" s="73">
        <v>17.151</v>
      </c>
      <c r="G69" s="35">
        <v>17.146</v>
      </c>
      <c r="H69" s="84">
        <f t="shared" si="0"/>
        <v>99.9708471809224</v>
      </c>
      <c r="I69" s="11"/>
      <c r="J69" s="10"/>
    </row>
    <row r="70" spans="1:10" s="4" customFormat="1" ht="15.75">
      <c r="A70" s="33"/>
      <c r="B70" s="34" t="s">
        <v>71</v>
      </c>
      <c r="C70" s="63" t="s">
        <v>44</v>
      </c>
      <c r="D70" s="63" t="s">
        <v>53</v>
      </c>
      <c r="E70" s="63" t="s">
        <v>6</v>
      </c>
      <c r="F70" s="73">
        <f aca="true" t="shared" si="5" ref="F70:G72">F71</f>
        <v>93</v>
      </c>
      <c r="G70" s="73">
        <f t="shared" si="5"/>
        <v>92.72</v>
      </c>
      <c r="H70" s="84">
        <f t="shared" si="0"/>
        <v>99.69892473118279</v>
      </c>
      <c r="I70" s="14"/>
      <c r="J70" s="15"/>
    </row>
    <row r="71" spans="1:10" s="3" customFormat="1" ht="15.75">
      <c r="A71" s="33"/>
      <c r="B71" s="34" t="s">
        <v>45</v>
      </c>
      <c r="C71" s="63" t="s">
        <v>44</v>
      </c>
      <c r="D71" s="63" t="s">
        <v>100</v>
      </c>
      <c r="E71" s="63" t="s">
        <v>6</v>
      </c>
      <c r="F71" s="73">
        <f t="shared" si="5"/>
        <v>93</v>
      </c>
      <c r="G71" s="73">
        <f t="shared" si="5"/>
        <v>92.72</v>
      </c>
      <c r="H71" s="84">
        <f t="shared" si="0"/>
        <v>99.69892473118279</v>
      </c>
      <c r="I71" s="2"/>
      <c r="J71" s="12"/>
    </row>
    <row r="72" spans="1:10" s="3" customFormat="1" ht="15.75">
      <c r="A72" s="33"/>
      <c r="B72" s="34" t="s">
        <v>72</v>
      </c>
      <c r="C72" s="63" t="s">
        <v>44</v>
      </c>
      <c r="D72" s="63" t="s">
        <v>101</v>
      </c>
      <c r="E72" s="63" t="s">
        <v>6</v>
      </c>
      <c r="F72" s="73">
        <f t="shared" si="5"/>
        <v>93</v>
      </c>
      <c r="G72" s="73">
        <f t="shared" si="5"/>
        <v>92.72</v>
      </c>
      <c r="H72" s="84">
        <f t="shared" si="0"/>
        <v>99.69892473118279</v>
      </c>
      <c r="I72" s="2"/>
      <c r="J72" s="12"/>
    </row>
    <row r="73" spans="1:10" s="3" customFormat="1" ht="15.75">
      <c r="A73" s="33"/>
      <c r="B73" s="34" t="s">
        <v>73</v>
      </c>
      <c r="C73" s="63" t="s">
        <v>44</v>
      </c>
      <c r="D73" s="63" t="s">
        <v>101</v>
      </c>
      <c r="E73" s="63" t="s">
        <v>18</v>
      </c>
      <c r="F73" s="73">
        <v>93</v>
      </c>
      <c r="G73" s="82">
        <v>92.72</v>
      </c>
      <c r="H73" s="84">
        <f aca="true" t="shared" si="6" ref="H73:H136">G73/F73*100</f>
        <v>99.69892473118279</v>
      </c>
      <c r="I73" s="2"/>
      <c r="J73" s="12"/>
    </row>
    <row r="74" spans="1:10" s="3" customFormat="1" ht="15.75">
      <c r="A74" s="33"/>
      <c r="B74" s="58" t="s">
        <v>183</v>
      </c>
      <c r="C74" s="63" t="s">
        <v>171</v>
      </c>
      <c r="D74" s="63" t="s">
        <v>53</v>
      </c>
      <c r="E74" s="63" t="s">
        <v>6</v>
      </c>
      <c r="F74" s="73">
        <f>F75+F78</f>
        <v>3166.682</v>
      </c>
      <c r="G74" s="73">
        <f>G75+G78-7.5</f>
        <v>2143.74491</v>
      </c>
      <c r="H74" s="84">
        <f t="shared" si="6"/>
        <v>67.69687988879211</v>
      </c>
      <c r="I74" s="2"/>
      <c r="J74" s="12"/>
    </row>
    <row r="75" spans="1:10" s="3" customFormat="1" ht="15.75">
      <c r="A75" s="33"/>
      <c r="B75" s="58" t="s">
        <v>184</v>
      </c>
      <c r="C75" s="63" t="s">
        <v>171</v>
      </c>
      <c r="D75" s="63" t="s">
        <v>181</v>
      </c>
      <c r="E75" s="63" t="s">
        <v>6</v>
      </c>
      <c r="F75" s="73">
        <f>F76+F77</f>
        <v>2366.682</v>
      </c>
      <c r="G75" s="73">
        <f>G76+G77</f>
        <v>1504.796</v>
      </c>
      <c r="H75" s="84">
        <f t="shared" si="6"/>
        <v>63.5825176343928</v>
      </c>
      <c r="I75" s="2"/>
      <c r="J75" s="12"/>
    </row>
    <row r="76" spans="1:10" s="3" customFormat="1" ht="45.75">
      <c r="A76" s="33"/>
      <c r="B76" s="62" t="s">
        <v>182</v>
      </c>
      <c r="C76" s="63" t="s">
        <v>171</v>
      </c>
      <c r="D76" s="63" t="s">
        <v>179</v>
      </c>
      <c r="E76" s="63" t="s">
        <v>6</v>
      </c>
      <c r="F76" s="73">
        <v>1329.231</v>
      </c>
      <c r="G76" s="82">
        <v>1329.231</v>
      </c>
      <c r="H76" s="84">
        <f t="shared" si="6"/>
        <v>100</v>
      </c>
      <c r="I76" s="2"/>
      <c r="J76" s="12"/>
    </row>
    <row r="77" spans="1:10" s="3" customFormat="1" ht="45.75">
      <c r="A77" s="33"/>
      <c r="B77" s="62" t="s">
        <v>186</v>
      </c>
      <c r="C77" s="63" t="s">
        <v>171</v>
      </c>
      <c r="D77" s="63" t="s">
        <v>180</v>
      </c>
      <c r="E77" s="63" t="s">
        <v>6</v>
      </c>
      <c r="F77" s="73">
        <v>1037.451</v>
      </c>
      <c r="G77" s="82">
        <v>175.565</v>
      </c>
      <c r="H77" s="84">
        <f t="shared" si="6"/>
        <v>16.922726952887412</v>
      </c>
      <c r="I77" s="2"/>
      <c r="J77" s="12"/>
    </row>
    <row r="78" spans="1:10" s="3" customFormat="1" ht="15.75">
      <c r="A78" s="33"/>
      <c r="B78" s="58" t="s">
        <v>185</v>
      </c>
      <c r="C78" s="63" t="s">
        <v>171</v>
      </c>
      <c r="D78" s="63" t="s">
        <v>130</v>
      </c>
      <c r="E78" s="63" t="s">
        <v>6</v>
      </c>
      <c r="F78" s="73">
        <f>F79</f>
        <v>800</v>
      </c>
      <c r="G78" s="73">
        <f>G79</f>
        <v>646.44891</v>
      </c>
      <c r="H78" s="84">
        <f t="shared" si="6"/>
        <v>80.80611375</v>
      </c>
      <c r="I78" s="2"/>
      <c r="J78" s="12"/>
    </row>
    <row r="79" spans="1:10" s="3" customFormat="1" ht="27.75" customHeight="1">
      <c r="A79" s="33"/>
      <c r="B79" s="34" t="s">
        <v>178</v>
      </c>
      <c r="C79" s="63" t="s">
        <v>171</v>
      </c>
      <c r="D79" s="63" t="s">
        <v>172</v>
      </c>
      <c r="E79" s="63" t="s">
        <v>6</v>
      </c>
      <c r="F79" s="73">
        <f>F80</f>
        <v>800</v>
      </c>
      <c r="G79" s="73">
        <f>G80</f>
        <v>646.44891</v>
      </c>
      <c r="H79" s="84">
        <f t="shared" si="6"/>
        <v>80.80611375</v>
      </c>
      <c r="I79" s="2"/>
      <c r="J79" s="12"/>
    </row>
    <row r="80" spans="1:10" s="3" customFormat="1" ht="15.75">
      <c r="A80" s="33"/>
      <c r="B80" s="34" t="s">
        <v>57</v>
      </c>
      <c r="C80" s="63" t="s">
        <v>171</v>
      </c>
      <c r="D80" s="63" t="s">
        <v>172</v>
      </c>
      <c r="E80" s="63" t="s">
        <v>88</v>
      </c>
      <c r="F80" s="73">
        <v>800</v>
      </c>
      <c r="G80" s="82">
        <v>646.44891</v>
      </c>
      <c r="H80" s="84">
        <f t="shared" si="6"/>
        <v>80.80611375</v>
      </c>
      <c r="I80" s="2"/>
      <c r="J80" s="12"/>
    </row>
    <row r="81" spans="1:10" s="3" customFormat="1" ht="15.75">
      <c r="A81" s="33"/>
      <c r="B81" s="34" t="s">
        <v>36</v>
      </c>
      <c r="C81" s="63" t="s">
        <v>125</v>
      </c>
      <c r="D81" s="63" t="s">
        <v>53</v>
      </c>
      <c r="E81" s="63" t="s">
        <v>6</v>
      </c>
      <c r="F81" s="73">
        <f>F82+F84</f>
        <v>350.25</v>
      </c>
      <c r="G81" s="73">
        <f>G82+G84</f>
        <v>344.656</v>
      </c>
      <c r="H81" s="84">
        <f t="shared" si="6"/>
        <v>98.4028551034975</v>
      </c>
      <c r="I81" s="2"/>
      <c r="J81" s="12"/>
    </row>
    <row r="82" spans="1:10" s="3" customFormat="1" ht="15.75">
      <c r="A82" s="33"/>
      <c r="B82" s="34" t="s">
        <v>127</v>
      </c>
      <c r="C82" s="63" t="s">
        <v>125</v>
      </c>
      <c r="D82" s="63" t="s">
        <v>126</v>
      </c>
      <c r="E82" s="63" t="s">
        <v>6</v>
      </c>
      <c r="F82" s="73">
        <f>F83</f>
        <v>350</v>
      </c>
      <c r="G82" s="73">
        <f>G83</f>
        <v>344.406</v>
      </c>
      <c r="H82" s="84">
        <f t="shared" si="6"/>
        <v>98.40171428571429</v>
      </c>
      <c r="I82" s="2"/>
      <c r="J82" s="12"/>
    </row>
    <row r="83" spans="1:10" s="3" customFormat="1" ht="15.75">
      <c r="A83" s="33"/>
      <c r="B83" s="34" t="s">
        <v>57</v>
      </c>
      <c r="C83" s="63" t="s">
        <v>125</v>
      </c>
      <c r="D83" s="63" t="s">
        <v>126</v>
      </c>
      <c r="E83" s="63" t="s">
        <v>88</v>
      </c>
      <c r="F83" s="73">
        <v>350</v>
      </c>
      <c r="G83" s="82">
        <v>344.406</v>
      </c>
      <c r="H83" s="84">
        <f t="shared" si="6"/>
        <v>98.40171428571429</v>
      </c>
      <c r="I83" s="2"/>
      <c r="J83" s="12"/>
    </row>
    <row r="84" spans="1:10" s="3" customFormat="1" ht="30.75" customHeight="1">
      <c r="A84" s="33"/>
      <c r="B84" s="34" t="s">
        <v>174</v>
      </c>
      <c r="C84" s="63" t="s">
        <v>125</v>
      </c>
      <c r="D84" s="63" t="s">
        <v>173</v>
      </c>
      <c r="E84" s="63" t="s">
        <v>6</v>
      </c>
      <c r="F84" s="73">
        <f>F85</f>
        <v>0.25</v>
      </c>
      <c r="G84" s="73">
        <f>G85</f>
        <v>0.25</v>
      </c>
      <c r="H84" s="84">
        <f t="shared" si="6"/>
        <v>100</v>
      </c>
      <c r="I84" s="2"/>
      <c r="J84" s="12"/>
    </row>
    <row r="85" spans="1:10" s="3" customFormat="1" ht="15.75">
      <c r="A85" s="33"/>
      <c r="B85" s="34" t="s">
        <v>57</v>
      </c>
      <c r="C85" s="63" t="s">
        <v>125</v>
      </c>
      <c r="D85" s="63" t="s">
        <v>173</v>
      </c>
      <c r="E85" s="63" t="s">
        <v>88</v>
      </c>
      <c r="F85" s="73">
        <v>0.25</v>
      </c>
      <c r="G85" s="82">
        <v>0.25</v>
      </c>
      <c r="H85" s="84">
        <f t="shared" si="6"/>
        <v>100</v>
      </c>
      <c r="I85" s="2"/>
      <c r="J85" s="12"/>
    </row>
    <row r="86" spans="1:10" s="3" customFormat="1" ht="15.75">
      <c r="A86" s="33"/>
      <c r="B86" s="19" t="s">
        <v>39</v>
      </c>
      <c r="C86" s="20" t="s">
        <v>42</v>
      </c>
      <c r="D86" s="20"/>
      <c r="E86" s="20"/>
      <c r="F86" s="74">
        <f>F87+F95+F102</f>
        <v>4123.902</v>
      </c>
      <c r="G86" s="74">
        <f>G87+G95+G102</f>
        <v>3853.09198</v>
      </c>
      <c r="H86" s="84">
        <f t="shared" si="6"/>
        <v>93.43316063281814</v>
      </c>
      <c r="I86" s="2"/>
      <c r="J86" s="12"/>
    </row>
    <row r="87" spans="1:10" s="4" customFormat="1" ht="15.75">
      <c r="A87" s="33"/>
      <c r="B87" s="34" t="s">
        <v>46</v>
      </c>
      <c r="C87" s="63" t="s">
        <v>47</v>
      </c>
      <c r="D87" s="63" t="s">
        <v>53</v>
      </c>
      <c r="E87" s="63" t="s">
        <v>6</v>
      </c>
      <c r="F87" s="75">
        <f>F88</f>
        <v>975.502</v>
      </c>
      <c r="G87" s="75">
        <f>G88</f>
        <v>955.45021</v>
      </c>
      <c r="H87" s="84">
        <f t="shared" si="6"/>
        <v>97.94446449110305</v>
      </c>
      <c r="I87" s="14"/>
      <c r="J87" s="15"/>
    </row>
    <row r="88" spans="1:10" s="3" customFormat="1" ht="18" customHeight="1">
      <c r="A88" s="33"/>
      <c r="B88" s="34" t="s">
        <v>74</v>
      </c>
      <c r="C88" s="63" t="s">
        <v>47</v>
      </c>
      <c r="D88" s="63" t="s">
        <v>102</v>
      </c>
      <c r="E88" s="63" t="s">
        <v>6</v>
      </c>
      <c r="F88" s="73">
        <f>F89+F91+F93</f>
        <v>975.502</v>
      </c>
      <c r="G88" s="73">
        <f>G89+G91+G93</f>
        <v>955.45021</v>
      </c>
      <c r="H88" s="84">
        <f t="shared" si="6"/>
        <v>97.94446449110305</v>
      </c>
      <c r="I88" s="11"/>
      <c r="J88" s="10"/>
    </row>
    <row r="89" spans="1:10" s="3" customFormat="1" ht="39">
      <c r="A89" s="33"/>
      <c r="B89" s="34" t="s">
        <v>75</v>
      </c>
      <c r="C89" s="63" t="s">
        <v>47</v>
      </c>
      <c r="D89" s="63" t="s">
        <v>103</v>
      </c>
      <c r="E89" s="63" t="s">
        <v>6</v>
      </c>
      <c r="F89" s="73">
        <f>F90</f>
        <v>50</v>
      </c>
      <c r="G89" s="73">
        <f>G90</f>
        <v>50</v>
      </c>
      <c r="H89" s="84">
        <f t="shared" si="6"/>
        <v>100</v>
      </c>
      <c r="I89" s="11"/>
      <c r="J89" s="10"/>
    </row>
    <row r="90" spans="1:10" s="3" customFormat="1" ht="15.75">
      <c r="A90" s="33"/>
      <c r="B90" s="34" t="s">
        <v>73</v>
      </c>
      <c r="C90" s="63" t="s">
        <v>47</v>
      </c>
      <c r="D90" s="63" t="s">
        <v>103</v>
      </c>
      <c r="E90" s="63" t="s">
        <v>18</v>
      </c>
      <c r="F90" s="73">
        <v>50</v>
      </c>
      <c r="G90" s="82">
        <v>50</v>
      </c>
      <c r="H90" s="84">
        <f t="shared" si="6"/>
        <v>100</v>
      </c>
      <c r="I90" s="2"/>
      <c r="J90" s="12"/>
    </row>
    <row r="91" spans="1:10" s="3" customFormat="1" ht="39">
      <c r="A91" s="33"/>
      <c r="B91" s="34" t="s">
        <v>76</v>
      </c>
      <c r="C91" s="63" t="s">
        <v>47</v>
      </c>
      <c r="D91" s="63" t="s">
        <v>104</v>
      </c>
      <c r="E91" s="63" t="s">
        <v>6</v>
      </c>
      <c r="F91" s="73">
        <f>F92</f>
        <v>479.502</v>
      </c>
      <c r="G91" s="73">
        <f>G92</f>
        <v>479.502</v>
      </c>
      <c r="H91" s="84">
        <f t="shared" si="6"/>
        <v>100</v>
      </c>
      <c r="I91" s="11"/>
      <c r="J91" s="10"/>
    </row>
    <row r="92" spans="1:10" s="3" customFormat="1" ht="15.75">
      <c r="A92" s="33"/>
      <c r="B92" s="34" t="s">
        <v>57</v>
      </c>
      <c r="C92" s="63" t="s">
        <v>47</v>
      </c>
      <c r="D92" s="63" t="s">
        <v>104</v>
      </c>
      <c r="E92" s="63" t="s">
        <v>88</v>
      </c>
      <c r="F92" s="73">
        <v>479.502</v>
      </c>
      <c r="G92" s="35">
        <v>479.502</v>
      </c>
      <c r="H92" s="84">
        <f t="shared" si="6"/>
        <v>100</v>
      </c>
      <c r="I92" s="11"/>
      <c r="J92" s="10"/>
    </row>
    <row r="93" spans="1:10" s="3" customFormat="1" ht="15.75">
      <c r="A93" s="36"/>
      <c r="B93" s="34" t="s">
        <v>115</v>
      </c>
      <c r="C93" s="63" t="s">
        <v>47</v>
      </c>
      <c r="D93" s="63" t="s">
        <v>116</v>
      </c>
      <c r="E93" s="63" t="s">
        <v>6</v>
      </c>
      <c r="F93" s="73">
        <f>F94</f>
        <v>446</v>
      </c>
      <c r="G93" s="73">
        <f>G94</f>
        <v>425.94821</v>
      </c>
      <c r="H93" s="84">
        <f t="shared" si="6"/>
        <v>95.50408295964125</v>
      </c>
      <c r="I93" s="11"/>
      <c r="J93" s="10"/>
    </row>
    <row r="94" spans="1:10" s="3" customFormat="1" ht="15.75">
      <c r="A94" s="33"/>
      <c r="B94" s="34" t="s">
        <v>57</v>
      </c>
      <c r="C94" s="63" t="s">
        <v>47</v>
      </c>
      <c r="D94" s="63" t="s">
        <v>116</v>
      </c>
      <c r="E94" s="63" t="s">
        <v>88</v>
      </c>
      <c r="F94" s="73">
        <v>446</v>
      </c>
      <c r="G94" s="82">
        <v>425.94821</v>
      </c>
      <c r="H94" s="84">
        <f t="shared" si="6"/>
        <v>95.50408295964125</v>
      </c>
      <c r="I94" s="2"/>
      <c r="J94" s="12"/>
    </row>
    <row r="95" spans="1:10" s="3" customFormat="1" ht="15.75">
      <c r="A95" s="33"/>
      <c r="B95" s="34" t="s">
        <v>9</v>
      </c>
      <c r="C95" s="63" t="s">
        <v>10</v>
      </c>
      <c r="D95" s="63" t="s">
        <v>53</v>
      </c>
      <c r="E95" s="63" t="s">
        <v>6</v>
      </c>
      <c r="F95" s="75">
        <f>F96</f>
        <v>750</v>
      </c>
      <c r="G95" s="75">
        <f>G96</f>
        <v>637.36989</v>
      </c>
      <c r="H95" s="84">
        <f t="shared" si="6"/>
        <v>84.982652</v>
      </c>
      <c r="I95" s="11"/>
      <c r="J95" s="10"/>
    </row>
    <row r="96" spans="1:10" s="3" customFormat="1" ht="15.75">
      <c r="A96" s="33"/>
      <c r="B96" s="34" t="s">
        <v>11</v>
      </c>
      <c r="C96" s="63" t="s">
        <v>10</v>
      </c>
      <c r="D96" s="63" t="s">
        <v>105</v>
      </c>
      <c r="E96" s="63" t="s">
        <v>6</v>
      </c>
      <c r="F96" s="73">
        <f>F97</f>
        <v>750</v>
      </c>
      <c r="G96" s="73">
        <f>G97</f>
        <v>637.36989</v>
      </c>
      <c r="H96" s="84">
        <f t="shared" si="6"/>
        <v>84.982652</v>
      </c>
      <c r="I96" s="11"/>
      <c r="J96" s="10"/>
    </row>
    <row r="97" spans="1:10" s="3" customFormat="1" ht="15.75">
      <c r="A97" s="33"/>
      <c r="B97" s="34" t="s">
        <v>77</v>
      </c>
      <c r="C97" s="63" t="s">
        <v>10</v>
      </c>
      <c r="D97" s="63" t="s">
        <v>106</v>
      </c>
      <c r="E97" s="63" t="s">
        <v>6</v>
      </c>
      <c r="F97" s="73">
        <f>F98+F99</f>
        <v>750</v>
      </c>
      <c r="G97" s="73">
        <f>G98+G99</f>
        <v>637.36989</v>
      </c>
      <c r="H97" s="84">
        <f t="shared" si="6"/>
        <v>84.982652</v>
      </c>
      <c r="I97" s="11"/>
      <c r="J97" s="10"/>
    </row>
    <row r="98" spans="1:10" s="3" customFormat="1" ht="18" customHeight="1">
      <c r="A98" s="33"/>
      <c r="B98" s="34" t="s">
        <v>57</v>
      </c>
      <c r="C98" s="63" t="s">
        <v>10</v>
      </c>
      <c r="D98" s="63" t="s">
        <v>106</v>
      </c>
      <c r="E98" s="63" t="s">
        <v>88</v>
      </c>
      <c r="F98" s="73">
        <v>715</v>
      </c>
      <c r="G98" s="35">
        <v>602.36989</v>
      </c>
      <c r="H98" s="84">
        <f t="shared" si="6"/>
        <v>84.24753706293707</v>
      </c>
      <c r="I98" s="11"/>
      <c r="J98" s="10"/>
    </row>
    <row r="99" spans="1:10" s="3" customFormat="1" ht="18" customHeight="1">
      <c r="A99" s="33"/>
      <c r="B99" s="34" t="s">
        <v>132</v>
      </c>
      <c r="C99" s="63" t="s">
        <v>10</v>
      </c>
      <c r="D99" s="63" t="s">
        <v>130</v>
      </c>
      <c r="E99" s="63" t="s">
        <v>6</v>
      </c>
      <c r="F99" s="73">
        <f>F100</f>
        <v>35</v>
      </c>
      <c r="G99" s="73">
        <f>G100</f>
        <v>35</v>
      </c>
      <c r="H99" s="84">
        <f t="shared" si="6"/>
        <v>100</v>
      </c>
      <c r="I99" s="11"/>
      <c r="J99" s="10"/>
    </row>
    <row r="100" spans="1:10" s="3" customFormat="1" ht="69.75" customHeight="1">
      <c r="A100" s="33"/>
      <c r="B100" s="34" t="s">
        <v>149</v>
      </c>
      <c r="C100" s="63" t="s">
        <v>10</v>
      </c>
      <c r="D100" s="63" t="s">
        <v>131</v>
      </c>
      <c r="E100" s="63" t="s">
        <v>6</v>
      </c>
      <c r="F100" s="73">
        <f>F101</f>
        <v>35</v>
      </c>
      <c r="G100" s="73">
        <f>G101</f>
        <v>35</v>
      </c>
      <c r="H100" s="84">
        <f t="shared" si="6"/>
        <v>100</v>
      </c>
      <c r="I100" s="11"/>
      <c r="J100" s="10"/>
    </row>
    <row r="101" spans="1:10" s="3" customFormat="1" ht="18" customHeight="1">
      <c r="A101" s="33"/>
      <c r="B101" s="34" t="s">
        <v>57</v>
      </c>
      <c r="C101" s="63" t="s">
        <v>10</v>
      </c>
      <c r="D101" s="63" t="s">
        <v>131</v>
      </c>
      <c r="E101" s="63" t="s">
        <v>88</v>
      </c>
      <c r="F101" s="73">
        <v>35</v>
      </c>
      <c r="G101" s="35">
        <v>35</v>
      </c>
      <c r="H101" s="84">
        <f t="shared" si="6"/>
        <v>100</v>
      </c>
      <c r="I101" s="11"/>
      <c r="J101" s="10"/>
    </row>
    <row r="102" spans="1:10" s="3" customFormat="1" ht="15.75">
      <c r="A102" s="33"/>
      <c r="B102" s="34" t="s">
        <v>78</v>
      </c>
      <c r="C102" s="63" t="s">
        <v>50</v>
      </c>
      <c r="D102" s="63" t="s">
        <v>53</v>
      </c>
      <c r="E102" s="63" t="s">
        <v>6</v>
      </c>
      <c r="F102" s="73">
        <f>F103+F110</f>
        <v>2398.4</v>
      </c>
      <c r="G102" s="73">
        <f>G103+G110</f>
        <v>2260.2718800000002</v>
      </c>
      <c r="H102" s="84">
        <f t="shared" si="6"/>
        <v>94.24082221480988</v>
      </c>
      <c r="I102" s="11"/>
      <c r="J102" s="10"/>
    </row>
    <row r="103" spans="1:10" s="3" customFormat="1" ht="15.75">
      <c r="A103" s="33"/>
      <c r="B103" s="34" t="s">
        <v>78</v>
      </c>
      <c r="C103" s="63" t="s">
        <v>50</v>
      </c>
      <c r="D103" s="63" t="s">
        <v>107</v>
      </c>
      <c r="E103" s="63" t="s">
        <v>6</v>
      </c>
      <c r="F103" s="73">
        <f>F104+F106+F108</f>
        <v>2308.4</v>
      </c>
      <c r="G103" s="73">
        <f>G104+G106+G108</f>
        <v>2170.2718800000002</v>
      </c>
      <c r="H103" s="84">
        <f t="shared" si="6"/>
        <v>94.01628313983711</v>
      </c>
      <c r="I103" s="11"/>
      <c r="J103" s="10"/>
    </row>
    <row r="104" spans="1:10" s="3" customFormat="1" ht="15.75">
      <c r="A104" s="33"/>
      <c r="B104" s="34" t="s">
        <v>79</v>
      </c>
      <c r="C104" s="63" t="s">
        <v>50</v>
      </c>
      <c r="D104" s="63" t="s">
        <v>108</v>
      </c>
      <c r="E104" s="63" t="s">
        <v>6</v>
      </c>
      <c r="F104" s="73">
        <f>F105</f>
        <v>1567.131</v>
      </c>
      <c r="G104" s="73">
        <f>G105</f>
        <v>1435.785</v>
      </c>
      <c r="H104" s="84">
        <f t="shared" si="6"/>
        <v>91.61869684155313</v>
      </c>
      <c r="I104" s="11"/>
      <c r="J104" s="10"/>
    </row>
    <row r="105" spans="1:10" s="3" customFormat="1" ht="15.75">
      <c r="A105" s="33"/>
      <c r="B105" s="34" t="s">
        <v>57</v>
      </c>
      <c r="C105" s="63" t="s">
        <v>50</v>
      </c>
      <c r="D105" s="63" t="s">
        <v>108</v>
      </c>
      <c r="E105" s="63" t="s">
        <v>88</v>
      </c>
      <c r="F105" s="73">
        <v>1567.131</v>
      </c>
      <c r="G105" s="35">
        <v>1435.785</v>
      </c>
      <c r="H105" s="84">
        <f t="shared" si="6"/>
        <v>91.61869684155313</v>
      </c>
      <c r="I105" s="11"/>
      <c r="J105" s="10"/>
    </row>
    <row r="106" spans="1:10" s="3" customFormat="1" ht="15.75">
      <c r="A106" s="33"/>
      <c r="B106" s="34" t="s">
        <v>80</v>
      </c>
      <c r="C106" s="63" t="s">
        <v>50</v>
      </c>
      <c r="D106" s="63" t="s">
        <v>109</v>
      </c>
      <c r="E106" s="63" t="s">
        <v>6</v>
      </c>
      <c r="F106" s="73">
        <f>F107</f>
        <v>100.523</v>
      </c>
      <c r="G106" s="73">
        <f>G107</f>
        <v>100.33488</v>
      </c>
      <c r="H106" s="84">
        <f t="shared" si="6"/>
        <v>99.81285874874408</v>
      </c>
      <c r="I106" s="2"/>
      <c r="J106" s="12"/>
    </row>
    <row r="107" spans="1:10" s="3" customFormat="1" ht="15.75">
      <c r="A107" s="33"/>
      <c r="B107" s="34" t="s">
        <v>57</v>
      </c>
      <c r="C107" s="63" t="s">
        <v>50</v>
      </c>
      <c r="D107" s="63" t="s">
        <v>109</v>
      </c>
      <c r="E107" s="63" t="s">
        <v>88</v>
      </c>
      <c r="F107" s="73">
        <v>100.523</v>
      </c>
      <c r="G107" s="82">
        <v>100.33488</v>
      </c>
      <c r="H107" s="84">
        <f t="shared" si="6"/>
        <v>99.81285874874408</v>
      </c>
      <c r="I107" s="2"/>
      <c r="J107" s="12"/>
    </row>
    <row r="108" spans="1:10" s="3" customFormat="1" ht="26.25">
      <c r="A108" s="33"/>
      <c r="B108" s="34" t="s">
        <v>81</v>
      </c>
      <c r="C108" s="63" t="s">
        <v>50</v>
      </c>
      <c r="D108" s="63" t="s">
        <v>110</v>
      </c>
      <c r="E108" s="63" t="s">
        <v>6</v>
      </c>
      <c r="F108" s="73">
        <f>F109</f>
        <v>640.746</v>
      </c>
      <c r="G108" s="73">
        <f>G109</f>
        <v>634.152</v>
      </c>
      <c r="H108" s="84">
        <f t="shared" si="6"/>
        <v>98.97088705977096</v>
      </c>
      <c r="I108" s="11"/>
      <c r="J108" s="10"/>
    </row>
    <row r="109" spans="1:10" s="3" customFormat="1" ht="15.75">
      <c r="A109" s="33"/>
      <c r="B109" s="34" t="s">
        <v>57</v>
      </c>
      <c r="C109" s="63" t="s">
        <v>50</v>
      </c>
      <c r="D109" s="63" t="s">
        <v>110</v>
      </c>
      <c r="E109" s="63" t="s">
        <v>88</v>
      </c>
      <c r="F109" s="73">
        <v>640.746</v>
      </c>
      <c r="G109" s="35">
        <v>634.152</v>
      </c>
      <c r="H109" s="84">
        <f t="shared" si="6"/>
        <v>98.97088705977096</v>
      </c>
      <c r="I109" s="11"/>
      <c r="J109" s="10"/>
    </row>
    <row r="110" spans="1:10" s="3" customFormat="1" ht="15.75">
      <c r="A110" s="33"/>
      <c r="B110" s="34" t="s">
        <v>132</v>
      </c>
      <c r="C110" s="63" t="s">
        <v>50</v>
      </c>
      <c r="D110" s="63" t="s">
        <v>130</v>
      </c>
      <c r="E110" s="63" t="s">
        <v>6</v>
      </c>
      <c r="F110" s="73">
        <f>F111</f>
        <v>90</v>
      </c>
      <c r="G110" s="73">
        <f>G111</f>
        <v>90</v>
      </c>
      <c r="H110" s="84">
        <f t="shared" si="6"/>
        <v>100</v>
      </c>
      <c r="I110" s="11"/>
      <c r="J110" s="10"/>
    </row>
    <row r="111" spans="1:10" s="3" customFormat="1" ht="66.75" customHeight="1">
      <c r="A111" s="33"/>
      <c r="B111" s="34" t="s">
        <v>149</v>
      </c>
      <c r="C111" s="63" t="s">
        <v>50</v>
      </c>
      <c r="D111" s="63" t="s">
        <v>131</v>
      </c>
      <c r="E111" s="63" t="s">
        <v>6</v>
      </c>
      <c r="F111" s="73">
        <f>F112</f>
        <v>90</v>
      </c>
      <c r="G111" s="73">
        <f>G112</f>
        <v>90</v>
      </c>
      <c r="H111" s="84">
        <f t="shared" si="6"/>
        <v>100</v>
      </c>
      <c r="I111" s="11"/>
      <c r="J111" s="10"/>
    </row>
    <row r="112" spans="1:10" s="3" customFormat="1" ht="15.75">
      <c r="A112" s="33"/>
      <c r="B112" s="34" t="s">
        <v>57</v>
      </c>
      <c r="C112" s="63" t="s">
        <v>50</v>
      </c>
      <c r="D112" s="63" t="s">
        <v>131</v>
      </c>
      <c r="E112" s="63" t="s">
        <v>88</v>
      </c>
      <c r="F112" s="73">
        <v>90</v>
      </c>
      <c r="G112" s="35">
        <v>90</v>
      </c>
      <c r="H112" s="84">
        <f t="shared" si="6"/>
        <v>100</v>
      </c>
      <c r="I112" s="11"/>
      <c r="J112" s="10"/>
    </row>
    <row r="113" spans="1:10" s="3" customFormat="1" ht="15.75">
      <c r="A113" s="36"/>
      <c r="B113" s="19" t="s">
        <v>17</v>
      </c>
      <c r="C113" s="20" t="s">
        <v>27</v>
      </c>
      <c r="D113" s="20"/>
      <c r="E113" s="20"/>
      <c r="F113" s="74">
        <f>F114</f>
        <v>120</v>
      </c>
      <c r="G113" s="74">
        <f>G114</f>
        <v>119.9166</v>
      </c>
      <c r="H113" s="84">
        <f t="shared" si="6"/>
        <v>99.9305</v>
      </c>
      <c r="I113" s="11"/>
      <c r="J113" s="10"/>
    </row>
    <row r="114" spans="1:10" s="3" customFormat="1" ht="21" customHeight="1">
      <c r="A114" s="33"/>
      <c r="B114" s="34" t="s">
        <v>26</v>
      </c>
      <c r="C114" s="63" t="s">
        <v>27</v>
      </c>
      <c r="D114" s="63" t="s">
        <v>53</v>
      </c>
      <c r="E114" s="63" t="s">
        <v>6</v>
      </c>
      <c r="F114" s="73">
        <f>F116</f>
        <v>120</v>
      </c>
      <c r="G114" s="73">
        <f>G116</f>
        <v>119.9166</v>
      </c>
      <c r="H114" s="84">
        <f t="shared" si="6"/>
        <v>99.9305</v>
      </c>
      <c r="I114" s="2"/>
      <c r="J114" s="12"/>
    </row>
    <row r="115" spans="1:10" s="3" customFormat="1" ht="21.75" customHeight="1">
      <c r="A115" s="33"/>
      <c r="B115" s="34" t="s">
        <v>132</v>
      </c>
      <c r="C115" s="63" t="s">
        <v>27</v>
      </c>
      <c r="D115" s="63" t="s">
        <v>130</v>
      </c>
      <c r="E115" s="63" t="s">
        <v>6</v>
      </c>
      <c r="F115" s="73">
        <f aca="true" t="shared" si="7" ref="F115:G117">F116</f>
        <v>120</v>
      </c>
      <c r="G115" s="73">
        <f t="shared" si="7"/>
        <v>119.9166</v>
      </c>
      <c r="H115" s="84">
        <f t="shared" si="6"/>
        <v>99.9305</v>
      </c>
      <c r="I115" s="2"/>
      <c r="J115" s="12"/>
    </row>
    <row r="116" spans="1:10" s="3" customFormat="1" ht="15.75">
      <c r="A116" s="33"/>
      <c r="B116" s="34" t="s">
        <v>37</v>
      </c>
      <c r="C116" s="63" t="s">
        <v>27</v>
      </c>
      <c r="D116" s="63" t="s">
        <v>121</v>
      </c>
      <c r="E116" s="63" t="s">
        <v>6</v>
      </c>
      <c r="F116" s="73">
        <f t="shared" si="7"/>
        <v>120</v>
      </c>
      <c r="G116" s="73">
        <f t="shared" si="7"/>
        <v>119.9166</v>
      </c>
      <c r="H116" s="84">
        <f t="shared" si="6"/>
        <v>99.9305</v>
      </c>
      <c r="I116" s="2"/>
      <c r="J116" s="12"/>
    </row>
    <row r="117" spans="1:10" s="3" customFormat="1" ht="41.25" customHeight="1">
      <c r="A117" s="33"/>
      <c r="B117" s="34" t="s">
        <v>135</v>
      </c>
      <c r="C117" s="63" t="s">
        <v>27</v>
      </c>
      <c r="D117" s="63" t="s">
        <v>121</v>
      </c>
      <c r="E117" s="63" t="s">
        <v>6</v>
      </c>
      <c r="F117" s="73">
        <f t="shared" si="7"/>
        <v>120</v>
      </c>
      <c r="G117" s="73">
        <f t="shared" si="7"/>
        <v>119.9166</v>
      </c>
      <c r="H117" s="84">
        <f t="shared" si="6"/>
        <v>99.9305</v>
      </c>
      <c r="I117" s="11"/>
      <c r="J117" s="10"/>
    </row>
    <row r="118" spans="1:10" s="3" customFormat="1" ht="15.75">
      <c r="A118" s="33"/>
      <c r="B118" s="34" t="s">
        <v>57</v>
      </c>
      <c r="C118" s="63" t="s">
        <v>27</v>
      </c>
      <c r="D118" s="63" t="s">
        <v>121</v>
      </c>
      <c r="E118" s="63" t="s">
        <v>88</v>
      </c>
      <c r="F118" s="73">
        <v>120</v>
      </c>
      <c r="G118" s="82">
        <v>119.9166</v>
      </c>
      <c r="H118" s="84">
        <f t="shared" si="6"/>
        <v>99.9305</v>
      </c>
      <c r="I118" s="2"/>
      <c r="J118" s="12"/>
    </row>
    <row r="119" spans="1:10" s="4" customFormat="1" ht="15.75">
      <c r="A119" s="33"/>
      <c r="B119" s="19" t="s">
        <v>12</v>
      </c>
      <c r="C119" s="20" t="s">
        <v>13</v>
      </c>
      <c r="D119" s="20"/>
      <c r="E119" s="20"/>
      <c r="F119" s="74">
        <f>F120+F123</f>
        <v>188</v>
      </c>
      <c r="G119" s="74">
        <f>G120+G123</f>
        <v>144.10237</v>
      </c>
      <c r="H119" s="84">
        <f t="shared" si="6"/>
        <v>76.65019680851064</v>
      </c>
      <c r="I119" s="14"/>
      <c r="J119" s="15"/>
    </row>
    <row r="120" spans="1:10" s="4" customFormat="1" ht="15.75">
      <c r="A120" s="33"/>
      <c r="B120" s="34" t="s">
        <v>82</v>
      </c>
      <c r="C120" s="63" t="s">
        <v>14</v>
      </c>
      <c r="D120" s="63" t="s">
        <v>117</v>
      </c>
      <c r="E120" s="63" t="s">
        <v>6</v>
      </c>
      <c r="F120" s="73">
        <f>F121</f>
        <v>170</v>
      </c>
      <c r="G120" s="73">
        <f>G121</f>
        <v>138.28478</v>
      </c>
      <c r="H120" s="84">
        <f t="shared" si="6"/>
        <v>81.34398823529413</v>
      </c>
      <c r="I120" s="14"/>
      <c r="J120" s="15"/>
    </row>
    <row r="121" spans="1:10" s="3" customFormat="1" ht="15.75">
      <c r="A121" s="33"/>
      <c r="B121" s="34" t="s">
        <v>15</v>
      </c>
      <c r="C121" s="63" t="s">
        <v>14</v>
      </c>
      <c r="D121" s="63" t="s">
        <v>187</v>
      </c>
      <c r="E121" s="63" t="s">
        <v>6</v>
      </c>
      <c r="F121" s="73">
        <f>F122</f>
        <v>170</v>
      </c>
      <c r="G121" s="73">
        <f>G122</f>
        <v>138.28478</v>
      </c>
      <c r="H121" s="84">
        <f t="shared" si="6"/>
        <v>81.34398823529413</v>
      </c>
      <c r="I121" s="11"/>
      <c r="J121" s="10"/>
    </row>
    <row r="122" spans="1:10" s="3" customFormat="1" ht="15.75">
      <c r="A122" s="33"/>
      <c r="B122" s="34" t="s">
        <v>83</v>
      </c>
      <c r="C122" s="63" t="s">
        <v>14</v>
      </c>
      <c r="D122" s="63" t="s">
        <v>187</v>
      </c>
      <c r="E122" s="63" t="s">
        <v>40</v>
      </c>
      <c r="F122" s="73">
        <v>170</v>
      </c>
      <c r="G122" s="35">
        <v>138.28478</v>
      </c>
      <c r="H122" s="84">
        <f t="shared" si="6"/>
        <v>81.34398823529413</v>
      </c>
      <c r="I122" s="11"/>
      <c r="J122" s="10"/>
    </row>
    <row r="123" spans="1:10" s="5" customFormat="1" ht="15.75">
      <c r="A123" s="33"/>
      <c r="B123" s="34" t="s">
        <v>16</v>
      </c>
      <c r="C123" s="63" t="s">
        <v>14</v>
      </c>
      <c r="D123" s="66">
        <v>4420000</v>
      </c>
      <c r="E123" s="63" t="s">
        <v>6</v>
      </c>
      <c r="F123" s="73">
        <f>F124</f>
        <v>18</v>
      </c>
      <c r="G123" s="73">
        <f>G124</f>
        <v>5.81759</v>
      </c>
      <c r="H123" s="84">
        <f t="shared" si="6"/>
        <v>32.319944444444445</v>
      </c>
      <c r="I123" s="17"/>
      <c r="J123" s="17"/>
    </row>
    <row r="124" spans="1:10" s="6" customFormat="1" ht="15.75">
      <c r="A124" s="33"/>
      <c r="B124" s="34" t="s">
        <v>15</v>
      </c>
      <c r="C124" s="63" t="s">
        <v>14</v>
      </c>
      <c r="D124" s="66">
        <v>4429900</v>
      </c>
      <c r="E124" s="63" t="s">
        <v>6</v>
      </c>
      <c r="F124" s="73">
        <f>F125</f>
        <v>18</v>
      </c>
      <c r="G124" s="73">
        <f>G125</f>
        <v>5.81759</v>
      </c>
      <c r="H124" s="84">
        <f t="shared" si="6"/>
        <v>32.319944444444445</v>
      </c>
      <c r="I124" s="18"/>
      <c r="J124" s="18"/>
    </row>
    <row r="125" spans="1:10" s="6" customFormat="1" ht="18" customHeight="1">
      <c r="A125" s="33"/>
      <c r="B125" s="34" t="s">
        <v>83</v>
      </c>
      <c r="C125" s="63" t="s">
        <v>14</v>
      </c>
      <c r="D125" s="66">
        <v>4429900</v>
      </c>
      <c r="E125" s="63" t="s">
        <v>40</v>
      </c>
      <c r="F125" s="73">
        <v>18</v>
      </c>
      <c r="G125" s="82">
        <v>5.81759</v>
      </c>
      <c r="H125" s="84">
        <f t="shared" si="6"/>
        <v>32.319944444444445</v>
      </c>
      <c r="I125" s="18"/>
      <c r="J125" s="18"/>
    </row>
    <row r="126" spans="1:10" s="6" customFormat="1" ht="18" customHeight="1">
      <c r="A126" s="33"/>
      <c r="B126" s="59" t="s">
        <v>152</v>
      </c>
      <c r="C126" s="67">
        <v>1000</v>
      </c>
      <c r="D126" s="66"/>
      <c r="E126" s="63"/>
      <c r="F126" s="77">
        <f aca="true" t="shared" si="8" ref="F126:G129">F127</f>
        <v>289.444</v>
      </c>
      <c r="G126" s="77">
        <f t="shared" si="8"/>
        <v>289.444</v>
      </c>
      <c r="H126" s="84">
        <f t="shared" si="6"/>
        <v>100</v>
      </c>
      <c r="I126" s="18"/>
      <c r="J126" s="18"/>
    </row>
    <row r="127" spans="1:10" s="6" customFormat="1" ht="18" customHeight="1">
      <c r="A127" s="33"/>
      <c r="B127" s="61" t="s">
        <v>153</v>
      </c>
      <c r="C127" s="66">
        <v>1001</v>
      </c>
      <c r="D127" s="63" t="s">
        <v>53</v>
      </c>
      <c r="E127" s="63" t="s">
        <v>6</v>
      </c>
      <c r="F127" s="73">
        <f t="shared" si="8"/>
        <v>289.444</v>
      </c>
      <c r="G127" s="73">
        <f t="shared" si="8"/>
        <v>289.444</v>
      </c>
      <c r="H127" s="84">
        <f t="shared" si="6"/>
        <v>100</v>
      </c>
      <c r="I127" s="18"/>
      <c r="J127" s="18"/>
    </row>
    <row r="128" spans="1:10" s="6" customFormat="1" ht="18" customHeight="1">
      <c r="A128" s="33"/>
      <c r="B128" s="58" t="s">
        <v>154</v>
      </c>
      <c r="C128" s="66">
        <v>1001</v>
      </c>
      <c r="D128" s="66">
        <v>4910000</v>
      </c>
      <c r="E128" s="63" t="s">
        <v>6</v>
      </c>
      <c r="F128" s="73">
        <f t="shared" si="8"/>
        <v>289.444</v>
      </c>
      <c r="G128" s="73">
        <f t="shared" si="8"/>
        <v>289.444</v>
      </c>
      <c r="H128" s="84">
        <f t="shared" si="6"/>
        <v>100</v>
      </c>
      <c r="I128" s="18"/>
      <c r="J128" s="18"/>
    </row>
    <row r="129" spans="1:10" s="6" customFormat="1" ht="28.5" customHeight="1">
      <c r="A129" s="33"/>
      <c r="B129" s="58" t="s">
        <v>155</v>
      </c>
      <c r="C129" s="66">
        <v>1001</v>
      </c>
      <c r="D129" s="66">
        <v>4910100</v>
      </c>
      <c r="E129" s="63" t="s">
        <v>6</v>
      </c>
      <c r="F129" s="73">
        <f t="shared" si="8"/>
        <v>289.444</v>
      </c>
      <c r="G129" s="73">
        <f t="shared" si="8"/>
        <v>289.444</v>
      </c>
      <c r="H129" s="84">
        <f t="shared" si="6"/>
        <v>100</v>
      </c>
      <c r="I129" s="18"/>
      <c r="J129" s="18"/>
    </row>
    <row r="130" spans="1:10" s="6" customFormat="1" ht="18" customHeight="1">
      <c r="A130" s="33"/>
      <c r="B130" s="58" t="s">
        <v>156</v>
      </c>
      <c r="C130" s="66">
        <v>1001</v>
      </c>
      <c r="D130" s="66">
        <v>4910100</v>
      </c>
      <c r="E130" s="63" t="s">
        <v>157</v>
      </c>
      <c r="F130" s="73">
        <v>289.444</v>
      </c>
      <c r="G130" s="82">
        <v>289.444</v>
      </c>
      <c r="H130" s="84">
        <f t="shared" si="6"/>
        <v>100</v>
      </c>
      <c r="I130" s="18"/>
      <c r="J130" s="18"/>
    </row>
    <row r="131" spans="1:10" s="3" customFormat="1" ht="20.25" customHeight="1">
      <c r="A131" s="24">
        <v>2</v>
      </c>
      <c r="B131" s="39" t="s">
        <v>164</v>
      </c>
      <c r="C131" s="40"/>
      <c r="D131" s="41"/>
      <c r="E131" s="41"/>
      <c r="F131" s="9">
        <f>F132</f>
        <v>6309.375</v>
      </c>
      <c r="G131" s="9">
        <f>G132</f>
        <v>5960.55562</v>
      </c>
      <c r="H131" s="84">
        <f t="shared" si="6"/>
        <v>94.47141151064884</v>
      </c>
      <c r="I131" s="12"/>
      <c r="J131" s="12"/>
    </row>
    <row r="132" spans="1:10" s="3" customFormat="1" ht="15.75">
      <c r="A132" s="33"/>
      <c r="B132" s="19" t="s">
        <v>12</v>
      </c>
      <c r="C132" s="20" t="s">
        <v>13</v>
      </c>
      <c r="D132" s="20" t="s">
        <v>53</v>
      </c>
      <c r="E132" s="20" t="s">
        <v>6</v>
      </c>
      <c r="F132" s="74">
        <f>F133+F136+F139</f>
        <v>6309.375</v>
      </c>
      <c r="G132" s="74">
        <f>G133+G136+G139</f>
        <v>5960.55562</v>
      </c>
      <c r="H132" s="84">
        <f t="shared" si="6"/>
        <v>94.47141151064884</v>
      </c>
      <c r="I132" s="12"/>
      <c r="J132" s="12"/>
    </row>
    <row r="133" spans="1:10" s="3" customFormat="1" ht="15.75">
      <c r="A133" s="33"/>
      <c r="B133" s="34" t="s">
        <v>82</v>
      </c>
      <c r="C133" s="63" t="s">
        <v>14</v>
      </c>
      <c r="D133" s="63" t="s">
        <v>117</v>
      </c>
      <c r="E133" s="63" t="s">
        <v>6</v>
      </c>
      <c r="F133" s="73">
        <f>F134</f>
        <v>4486.925</v>
      </c>
      <c r="G133" s="73">
        <f>G134</f>
        <v>4253.20142</v>
      </c>
      <c r="H133" s="84">
        <f t="shared" si="6"/>
        <v>94.7910076500053</v>
      </c>
      <c r="I133" s="12"/>
      <c r="J133" s="12"/>
    </row>
    <row r="134" spans="1:10" s="3" customFormat="1" ht="15.75">
      <c r="A134" s="33"/>
      <c r="B134" s="34" t="s">
        <v>15</v>
      </c>
      <c r="C134" s="63" t="s">
        <v>14</v>
      </c>
      <c r="D134" s="63" t="s">
        <v>187</v>
      </c>
      <c r="E134" s="63" t="s">
        <v>6</v>
      </c>
      <c r="F134" s="73">
        <f>F135</f>
        <v>4486.925</v>
      </c>
      <c r="G134" s="73">
        <f>G135</f>
        <v>4253.20142</v>
      </c>
      <c r="H134" s="84">
        <f t="shared" si="6"/>
        <v>94.7910076500053</v>
      </c>
      <c r="I134" s="12"/>
      <c r="J134" s="12"/>
    </row>
    <row r="135" spans="1:10" s="3" customFormat="1" ht="15.75">
      <c r="A135" s="33"/>
      <c r="B135" s="34" t="s">
        <v>83</v>
      </c>
      <c r="C135" s="63" t="s">
        <v>14</v>
      </c>
      <c r="D135" s="63" t="s">
        <v>187</v>
      </c>
      <c r="E135" s="63" t="s">
        <v>40</v>
      </c>
      <c r="F135" s="73">
        <v>4486.925</v>
      </c>
      <c r="G135" s="73">
        <v>4253.20142</v>
      </c>
      <c r="H135" s="84">
        <f t="shared" si="6"/>
        <v>94.7910076500053</v>
      </c>
      <c r="I135" s="12"/>
      <c r="J135" s="12"/>
    </row>
    <row r="136" spans="1:10" s="3" customFormat="1" ht="15.75">
      <c r="A136" s="33"/>
      <c r="B136" s="34" t="s">
        <v>16</v>
      </c>
      <c r="C136" s="63" t="s">
        <v>14</v>
      </c>
      <c r="D136" s="66">
        <v>4420000</v>
      </c>
      <c r="E136" s="63" t="s">
        <v>6</v>
      </c>
      <c r="F136" s="73">
        <f>F137</f>
        <v>1731.45</v>
      </c>
      <c r="G136" s="73">
        <f>G137</f>
        <v>1616.3542</v>
      </c>
      <c r="H136" s="84">
        <f t="shared" si="6"/>
        <v>93.35263507464842</v>
      </c>
      <c r="I136" s="12"/>
      <c r="J136" s="12"/>
    </row>
    <row r="137" spans="1:10" s="3" customFormat="1" ht="15.75">
      <c r="A137" s="33"/>
      <c r="B137" s="34" t="s">
        <v>15</v>
      </c>
      <c r="C137" s="63" t="s">
        <v>14</v>
      </c>
      <c r="D137" s="66">
        <v>4429900</v>
      </c>
      <c r="E137" s="63" t="s">
        <v>6</v>
      </c>
      <c r="F137" s="73">
        <f>F138</f>
        <v>1731.45</v>
      </c>
      <c r="G137" s="73">
        <f>G138</f>
        <v>1616.3542</v>
      </c>
      <c r="H137" s="84">
        <f aca="true" t="shared" si="9" ref="H137:H150">G137/F137*100</f>
        <v>93.35263507464842</v>
      </c>
      <c r="I137" s="12"/>
      <c r="J137" s="12"/>
    </row>
    <row r="138" spans="1:10" s="3" customFormat="1" ht="15.75">
      <c r="A138" s="33"/>
      <c r="B138" s="34" t="s">
        <v>83</v>
      </c>
      <c r="C138" s="63" t="s">
        <v>14</v>
      </c>
      <c r="D138" s="66">
        <v>4429900</v>
      </c>
      <c r="E138" s="63" t="s">
        <v>40</v>
      </c>
      <c r="F138" s="73">
        <v>1731.45</v>
      </c>
      <c r="G138" s="82">
        <v>1616.3542</v>
      </c>
      <c r="H138" s="84">
        <f t="shared" si="9"/>
        <v>93.35263507464842</v>
      </c>
      <c r="I138" s="12"/>
      <c r="J138" s="12"/>
    </row>
    <row r="139" spans="1:10" s="3" customFormat="1" ht="51.75">
      <c r="A139" s="33"/>
      <c r="B139" s="34" t="s">
        <v>162</v>
      </c>
      <c r="C139" s="63" t="s">
        <v>14</v>
      </c>
      <c r="D139" s="66">
        <v>7954100</v>
      </c>
      <c r="E139" s="63" t="s">
        <v>6</v>
      </c>
      <c r="F139" s="73">
        <f>F140</f>
        <v>91</v>
      </c>
      <c r="G139" s="73">
        <f>G140</f>
        <v>91</v>
      </c>
      <c r="H139" s="84">
        <f t="shared" si="9"/>
        <v>100</v>
      </c>
      <c r="I139" s="12"/>
      <c r="J139" s="12"/>
    </row>
    <row r="140" spans="1:10" s="3" customFormat="1" ht="15.75">
      <c r="A140" s="33"/>
      <c r="B140" s="34" t="s">
        <v>83</v>
      </c>
      <c r="C140" s="63" t="s">
        <v>14</v>
      </c>
      <c r="D140" s="66">
        <v>7954100</v>
      </c>
      <c r="E140" s="63" t="s">
        <v>40</v>
      </c>
      <c r="F140" s="73">
        <v>91</v>
      </c>
      <c r="G140" s="82">
        <v>91</v>
      </c>
      <c r="H140" s="84">
        <f t="shared" si="9"/>
        <v>100</v>
      </c>
      <c r="I140" s="12"/>
      <c r="J140" s="12"/>
    </row>
    <row r="141" spans="1:10" s="3" customFormat="1" ht="21" customHeight="1">
      <c r="A141" s="24">
        <v>3</v>
      </c>
      <c r="B141" s="39" t="s">
        <v>165</v>
      </c>
      <c r="C141" s="66"/>
      <c r="D141" s="66"/>
      <c r="E141" s="63"/>
      <c r="F141" s="77">
        <f aca="true" t="shared" si="10" ref="F141:G144">F142</f>
        <v>2939.5</v>
      </c>
      <c r="G141" s="77">
        <f t="shared" si="10"/>
        <v>2933.82897</v>
      </c>
      <c r="H141" s="84">
        <f t="shared" si="9"/>
        <v>99.80707501275728</v>
      </c>
      <c r="I141" s="12"/>
      <c r="J141" s="12"/>
    </row>
    <row r="142" spans="1:10" s="3" customFormat="1" ht="15.75">
      <c r="A142" s="33"/>
      <c r="B142" s="34" t="s">
        <v>84</v>
      </c>
      <c r="C142" s="20" t="s">
        <v>150</v>
      </c>
      <c r="D142" s="20" t="s">
        <v>53</v>
      </c>
      <c r="E142" s="20" t="s">
        <v>6</v>
      </c>
      <c r="F142" s="74">
        <f t="shared" si="10"/>
        <v>2939.5</v>
      </c>
      <c r="G142" s="74">
        <f t="shared" si="10"/>
        <v>2933.82897</v>
      </c>
      <c r="H142" s="84">
        <f t="shared" si="9"/>
        <v>99.80707501275728</v>
      </c>
      <c r="I142" s="12"/>
      <c r="J142" s="12"/>
    </row>
    <row r="143" spans="1:10" s="3" customFormat="1" ht="15.75">
      <c r="A143" s="33"/>
      <c r="B143" s="42" t="s">
        <v>176</v>
      </c>
      <c r="C143" s="63" t="s">
        <v>175</v>
      </c>
      <c r="D143" s="63" t="s">
        <v>53</v>
      </c>
      <c r="E143" s="63" t="s">
        <v>6</v>
      </c>
      <c r="F143" s="73">
        <f t="shared" si="10"/>
        <v>2939.5</v>
      </c>
      <c r="G143" s="73">
        <f t="shared" si="10"/>
        <v>2933.82897</v>
      </c>
      <c r="H143" s="84">
        <f t="shared" si="9"/>
        <v>99.80707501275728</v>
      </c>
      <c r="I143" s="12"/>
      <c r="J143" s="12"/>
    </row>
    <row r="144" spans="1:10" s="3" customFormat="1" ht="15.75">
      <c r="A144" s="33"/>
      <c r="B144" s="34" t="s">
        <v>15</v>
      </c>
      <c r="C144" s="63" t="s">
        <v>175</v>
      </c>
      <c r="D144" s="63" t="s">
        <v>177</v>
      </c>
      <c r="E144" s="63" t="s">
        <v>6</v>
      </c>
      <c r="F144" s="73">
        <f t="shared" si="10"/>
        <v>2939.5</v>
      </c>
      <c r="G144" s="73">
        <f t="shared" si="10"/>
        <v>2933.82897</v>
      </c>
      <c r="H144" s="84">
        <f t="shared" si="9"/>
        <v>99.80707501275728</v>
      </c>
      <c r="I144" s="12"/>
      <c r="J144" s="12"/>
    </row>
    <row r="145" spans="1:10" s="3" customFormat="1" ht="15.75">
      <c r="A145" s="33"/>
      <c r="B145" s="34" t="s">
        <v>83</v>
      </c>
      <c r="C145" s="63" t="s">
        <v>175</v>
      </c>
      <c r="D145" s="63" t="s">
        <v>177</v>
      </c>
      <c r="E145" s="63" t="s">
        <v>40</v>
      </c>
      <c r="F145" s="73">
        <v>2939.5</v>
      </c>
      <c r="G145" s="82">
        <v>2933.82897</v>
      </c>
      <c r="H145" s="84">
        <f t="shared" si="9"/>
        <v>99.80707501275728</v>
      </c>
      <c r="I145" s="12"/>
      <c r="J145" s="12"/>
    </row>
    <row r="146" spans="1:10" s="3" customFormat="1" ht="27.75" customHeight="1">
      <c r="A146" s="60">
        <v>4</v>
      </c>
      <c r="B146" s="59" t="s">
        <v>166</v>
      </c>
      <c r="C146" s="63"/>
      <c r="D146" s="63"/>
      <c r="E146" s="63"/>
      <c r="F146" s="77">
        <f>F149</f>
        <v>2484.8</v>
      </c>
      <c r="G146" s="77">
        <f>G149</f>
        <v>2455.24902</v>
      </c>
      <c r="H146" s="84">
        <f t="shared" si="9"/>
        <v>98.8107300386349</v>
      </c>
      <c r="I146" s="12"/>
      <c r="J146" s="12"/>
    </row>
    <row r="147" spans="1:10" s="3" customFormat="1" ht="26.25">
      <c r="A147" s="33"/>
      <c r="B147" s="34" t="s">
        <v>169</v>
      </c>
      <c r="C147" s="63" t="s">
        <v>168</v>
      </c>
      <c r="D147" s="63" t="s">
        <v>53</v>
      </c>
      <c r="E147" s="63" t="s">
        <v>6</v>
      </c>
      <c r="F147" s="73">
        <f>F148</f>
        <v>2484.8</v>
      </c>
      <c r="G147" s="73">
        <f>G148</f>
        <v>2455.24902</v>
      </c>
      <c r="H147" s="84">
        <f t="shared" si="9"/>
        <v>98.8107300386349</v>
      </c>
      <c r="I147" s="12"/>
      <c r="J147" s="12"/>
    </row>
    <row r="148" spans="1:10" s="3" customFormat="1" ht="15.75">
      <c r="A148" s="33"/>
      <c r="B148" s="34" t="s">
        <v>15</v>
      </c>
      <c r="C148" s="63" t="s">
        <v>168</v>
      </c>
      <c r="D148" s="63" t="s">
        <v>170</v>
      </c>
      <c r="E148" s="63" t="s">
        <v>6</v>
      </c>
      <c r="F148" s="73">
        <f>F149</f>
        <v>2484.8</v>
      </c>
      <c r="G148" s="73">
        <f>G149</f>
        <v>2455.24902</v>
      </c>
      <c r="H148" s="84">
        <f t="shared" si="9"/>
        <v>98.8107300386349</v>
      </c>
      <c r="I148" s="12"/>
      <c r="J148" s="12"/>
    </row>
    <row r="149" spans="1:10" s="3" customFormat="1" ht="15.75">
      <c r="A149" s="33"/>
      <c r="B149" s="34" t="s">
        <v>83</v>
      </c>
      <c r="C149" s="63" t="s">
        <v>168</v>
      </c>
      <c r="D149" s="63" t="s">
        <v>170</v>
      </c>
      <c r="E149" s="63" t="s">
        <v>40</v>
      </c>
      <c r="F149" s="73">
        <v>2484.8</v>
      </c>
      <c r="G149" s="82">
        <v>2455.24902</v>
      </c>
      <c r="H149" s="84">
        <f t="shared" si="9"/>
        <v>98.8107300386349</v>
      </c>
      <c r="I149" s="12"/>
      <c r="J149" s="12"/>
    </row>
    <row r="150" spans="1:10" s="3" customFormat="1" ht="15.75">
      <c r="A150" s="7"/>
      <c r="B150" s="19" t="s">
        <v>51</v>
      </c>
      <c r="C150" s="67"/>
      <c r="D150" s="67"/>
      <c r="E150" s="67"/>
      <c r="F150" s="74">
        <f>F142+F131+F8+F146</f>
        <v>27578.435999999998</v>
      </c>
      <c r="G150" s="74">
        <f>G142+G131+G8+G146</f>
        <v>25624.91108</v>
      </c>
      <c r="H150" s="84">
        <f t="shared" si="9"/>
        <v>92.91647677192428</v>
      </c>
      <c r="I150" s="12"/>
      <c r="J150" s="12"/>
    </row>
    <row r="151" spans="1:10" s="3" customFormat="1" ht="15.75">
      <c r="A151" s="7"/>
      <c r="B151" s="42"/>
      <c r="C151" s="68"/>
      <c r="D151" s="68"/>
      <c r="E151" s="68"/>
      <c r="F151" s="11"/>
      <c r="G151" s="12"/>
      <c r="H151" s="80"/>
      <c r="I151" s="12"/>
      <c r="J151" s="12"/>
    </row>
    <row r="152" spans="1:10" s="3" customFormat="1" ht="15.75">
      <c r="A152" s="7"/>
      <c r="B152" s="42"/>
      <c r="C152" s="68"/>
      <c r="D152" s="68"/>
      <c r="E152" s="68"/>
      <c r="F152" s="11"/>
      <c r="G152" s="12"/>
      <c r="H152" s="80"/>
      <c r="I152" s="12"/>
      <c r="J152" s="12"/>
    </row>
    <row r="153" spans="1:10" s="3" customFormat="1" ht="15.75">
      <c r="A153" s="7"/>
      <c r="C153" s="68"/>
      <c r="D153" s="68"/>
      <c r="E153" s="68"/>
      <c r="F153" s="11"/>
      <c r="G153" s="12"/>
      <c r="H153" s="80"/>
      <c r="I153" s="12"/>
      <c r="J153" s="12"/>
    </row>
    <row r="154" spans="1:10" s="3" customFormat="1" ht="15.75">
      <c r="A154" s="7"/>
      <c r="B154" s="42"/>
      <c r="C154" s="68"/>
      <c r="D154" s="68"/>
      <c r="E154" s="68"/>
      <c r="F154" s="11"/>
      <c r="G154" s="12"/>
      <c r="H154" s="80"/>
      <c r="I154" s="12"/>
      <c r="J154" s="12"/>
    </row>
    <row r="155" spans="1:10" s="3" customFormat="1" ht="15.75">
      <c r="A155" s="7"/>
      <c r="B155" s="43"/>
      <c r="C155" s="69"/>
      <c r="D155" s="69"/>
      <c r="E155" s="69"/>
      <c r="F155" s="11"/>
      <c r="G155" s="12"/>
      <c r="H155" s="80"/>
      <c r="I155" s="12"/>
      <c r="J155" s="12"/>
    </row>
    <row r="156" spans="1:10" s="3" customFormat="1" ht="15.75">
      <c r="A156" s="7"/>
      <c r="B156" s="42"/>
      <c r="C156" s="68"/>
      <c r="D156" s="68"/>
      <c r="E156" s="68"/>
      <c r="F156" s="11"/>
      <c r="G156" s="12"/>
      <c r="H156" s="80"/>
      <c r="I156" s="12"/>
      <c r="J156" s="12"/>
    </row>
    <row r="157" spans="1:10" s="3" customFormat="1" ht="15.75">
      <c r="A157" s="7"/>
      <c r="B157" s="42"/>
      <c r="C157" s="68"/>
      <c r="D157" s="68"/>
      <c r="E157" s="68"/>
      <c r="F157" s="11"/>
      <c r="G157" s="12"/>
      <c r="H157" s="80"/>
      <c r="I157" s="12"/>
      <c r="J157" s="12"/>
    </row>
    <row r="158" spans="1:10" s="3" customFormat="1" ht="15.75">
      <c r="A158" s="44"/>
      <c r="B158" s="42"/>
      <c r="C158" s="68"/>
      <c r="D158" s="68"/>
      <c r="E158" s="68"/>
      <c r="F158" s="11"/>
      <c r="G158" s="12"/>
      <c r="H158" s="80"/>
      <c r="I158" s="12"/>
      <c r="J158" s="12"/>
    </row>
    <row r="159" spans="1:10" s="3" customFormat="1" ht="15.75">
      <c r="A159" s="7"/>
      <c r="B159" s="42"/>
      <c r="C159" s="68"/>
      <c r="D159" s="68"/>
      <c r="E159" s="68"/>
      <c r="F159" s="11"/>
      <c r="G159" s="12"/>
      <c r="H159" s="80"/>
      <c r="I159" s="12"/>
      <c r="J159" s="12"/>
    </row>
    <row r="160" spans="1:10" s="3" customFormat="1" ht="15.75">
      <c r="A160" s="7"/>
      <c r="B160" s="42"/>
      <c r="C160" s="68"/>
      <c r="D160" s="68"/>
      <c r="E160" s="68"/>
      <c r="F160" s="11"/>
      <c r="G160" s="12"/>
      <c r="H160" s="80"/>
      <c r="I160" s="12"/>
      <c r="J160" s="12"/>
    </row>
    <row r="161" spans="1:10" s="3" customFormat="1" ht="15.75">
      <c r="A161" s="7"/>
      <c r="B161" s="42"/>
      <c r="C161" s="68"/>
      <c r="D161" s="68"/>
      <c r="E161" s="68"/>
      <c r="F161" s="11"/>
      <c r="G161" s="12"/>
      <c r="H161" s="80"/>
      <c r="I161" s="12"/>
      <c r="J161" s="12"/>
    </row>
    <row r="162" spans="1:10" s="3" customFormat="1" ht="15.75">
      <c r="A162" s="7"/>
      <c r="B162" s="42"/>
      <c r="C162" s="68"/>
      <c r="D162" s="68"/>
      <c r="E162" s="68"/>
      <c r="F162" s="11"/>
      <c r="G162" s="12"/>
      <c r="H162" s="80"/>
      <c r="I162" s="12"/>
      <c r="J162" s="12"/>
    </row>
    <row r="163" spans="1:10" s="3" customFormat="1" ht="15.75">
      <c r="A163" s="7"/>
      <c r="B163" s="42"/>
      <c r="C163" s="68"/>
      <c r="D163" s="68"/>
      <c r="E163" s="68"/>
      <c r="F163" s="11"/>
      <c r="G163" s="12"/>
      <c r="H163" s="80"/>
      <c r="I163" s="12"/>
      <c r="J163" s="12"/>
    </row>
    <row r="164" spans="1:10" s="3" customFormat="1" ht="15.75">
      <c r="A164" s="7"/>
      <c r="B164" s="42"/>
      <c r="C164" s="68"/>
      <c r="D164" s="68"/>
      <c r="E164" s="68"/>
      <c r="F164" s="11"/>
      <c r="G164" s="12"/>
      <c r="H164" s="80"/>
      <c r="I164" s="12"/>
      <c r="J164" s="12"/>
    </row>
    <row r="165" spans="1:10" s="3" customFormat="1" ht="15.75">
      <c r="A165" s="7"/>
      <c r="B165" s="42"/>
      <c r="C165" s="68"/>
      <c r="D165" s="68"/>
      <c r="E165" s="68"/>
      <c r="F165" s="11"/>
      <c r="G165" s="12"/>
      <c r="H165" s="80"/>
      <c r="I165" s="12"/>
      <c r="J165" s="12"/>
    </row>
    <row r="166" spans="1:10" s="3" customFormat="1" ht="15.75">
      <c r="A166" s="7"/>
      <c r="B166" s="42"/>
      <c r="C166" s="68"/>
      <c r="D166" s="68"/>
      <c r="E166" s="68"/>
      <c r="F166" s="11"/>
      <c r="G166" s="12"/>
      <c r="H166" s="80"/>
      <c r="I166" s="12"/>
      <c r="J166" s="12"/>
    </row>
    <row r="167" spans="1:10" s="3" customFormat="1" ht="15.75">
      <c r="A167" s="7"/>
      <c r="B167" s="42"/>
      <c r="C167" s="68"/>
      <c r="D167" s="68"/>
      <c r="E167" s="68"/>
      <c r="F167" s="11"/>
      <c r="G167" s="12"/>
      <c r="H167" s="80"/>
      <c r="I167" s="12"/>
      <c r="J167" s="12"/>
    </row>
    <row r="168" spans="1:10" s="3" customFormat="1" ht="15.75">
      <c r="A168" s="7"/>
      <c r="B168" s="42"/>
      <c r="C168" s="68"/>
      <c r="D168" s="68"/>
      <c r="E168" s="68"/>
      <c r="F168" s="11"/>
      <c r="G168" s="12"/>
      <c r="H168" s="80"/>
      <c r="I168" s="12"/>
      <c r="J168" s="12"/>
    </row>
    <row r="169" spans="1:10" s="3" customFormat="1" ht="15.75">
      <c r="A169" s="7"/>
      <c r="B169" s="42"/>
      <c r="C169" s="68"/>
      <c r="D169" s="68"/>
      <c r="E169" s="68"/>
      <c r="F169" s="11"/>
      <c r="G169" s="12"/>
      <c r="H169" s="80"/>
      <c r="I169" s="12"/>
      <c r="J169" s="12"/>
    </row>
    <row r="170" spans="1:10" s="3" customFormat="1" ht="15.75">
      <c r="A170" s="7"/>
      <c r="B170" s="42"/>
      <c r="C170" s="68"/>
      <c r="D170" s="68"/>
      <c r="E170" s="68"/>
      <c r="F170" s="11"/>
      <c r="G170" s="12"/>
      <c r="H170" s="80"/>
      <c r="I170" s="12"/>
      <c r="J170" s="12"/>
    </row>
    <row r="171" spans="1:10" s="3" customFormat="1" ht="15.75">
      <c r="A171" s="7"/>
      <c r="B171" s="42"/>
      <c r="C171" s="68"/>
      <c r="D171" s="68"/>
      <c r="E171" s="68"/>
      <c r="F171" s="11"/>
      <c r="G171" s="12"/>
      <c r="H171" s="80"/>
      <c r="I171" s="12"/>
      <c r="J171" s="12"/>
    </row>
    <row r="172" spans="1:10" s="3" customFormat="1" ht="15.75">
      <c r="A172" s="7"/>
      <c r="B172" s="42"/>
      <c r="C172" s="68"/>
      <c r="D172" s="68"/>
      <c r="E172" s="68"/>
      <c r="F172" s="11"/>
      <c r="G172" s="12"/>
      <c r="H172" s="80"/>
      <c r="I172" s="12"/>
      <c r="J172" s="12"/>
    </row>
    <row r="173" spans="1:10" s="3" customFormat="1" ht="15.75">
      <c r="A173" s="7"/>
      <c r="B173" s="42"/>
      <c r="C173" s="68"/>
      <c r="D173" s="68"/>
      <c r="E173" s="68"/>
      <c r="F173" s="11"/>
      <c r="G173" s="12"/>
      <c r="H173" s="80"/>
      <c r="I173" s="12"/>
      <c r="J173" s="12"/>
    </row>
    <row r="174" spans="1:10" s="3" customFormat="1" ht="15.75">
      <c r="A174" s="7"/>
      <c r="B174" s="42"/>
      <c r="C174" s="68"/>
      <c r="D174" s="68"/>
      <c r="E174" s="68"/>
      <c r="F174" s="11"/>
      <c r="G174" s="12"/>
      <c r="H174" s="80"/>
      <c r="I174" s="12"/>
      <c r="J174" s="12"/>
    </row>
    <row r="175" spans="1:10" s="3" customFormat="1" ht="15.75">
      <c r="A175" s="7"/>
      <c r="B175" s="42"/>
      <c r="C175" s="68"/>
      <c r="D175" s="68"/>
      <c r="E175" s="68"/>
      <c r="F175" s="11"/>
      <c r="G175" s="12"/>
      <c r="H175" s="80"/>
      <c r="I175" s="12"/>
      <c r="J175" s="12"/>
    </row>
    <row r="176" spans="1:10" s="3" customFormat="1" ht="15.75">
      <c r="A176" s="7"/>
      <c r="B176" s="42"/>
      <c r="C176" s="68"/>
      <c r="D176" s="68"/>
      <c r="E176" s="68"/>
      <c r="F176" s="11"/>
      <c r="G176" s="12"/>
      <c r="H176" s="80"/>
      <c r="I176" s="12"/>
      <c r="J176" s="12"/>
    </row>
    <row r="177" spans="1:10" s="3" customFormat="1" ht="15.75">
      <c r="A177" s="7"/>
      <c r="B177" s="42"/>
      <c r="C177" s="68"/>
      <c r="D177" s="68"/>
      <c r="E177" s="68"/>
      <c r="F177" s="11"/>
      <c r="G177" s="12"/>
      <c r="H177" s="80"/>
      <c r="I177" s="12"/>
      <c r="J177" s="12"/>
    </row>
    <row r="178" spans="1:10" s="3" customFormat="1" ht="15.75">
      <c r="A178" s="7"/>
      <c r="B178" s="42"/>
      <c r="C178" s="68"/>
      <c r="D178" s="68"/>
      <c r="E178" s="68"/>
      <c r="F178" s="11"/>
      <c r="G178" s="12"/>
      <c r="H178" s="80"/>
      <c r="I178" s="12"/>
      <c r="J178" s="12"/>
    </row>
    <row r="179" spans="1:10" s="3" customFormat="1" ht="15.75">
      <c r="A179" s="7"/>
      <c r="B179" s="42"/>
      <c r="C179" s="68"/>
      <c r="D179" s="68"/>
      <c r="E179" s="68"/>
      <c r="F179" s="11"/>
      <c r="G179" s="12"/>
      <c r="H179" s="80"/>
      <c r="I179" s="12"/>
      <c r="J179" s="12"/>
    </row>
    <row r="180" spans="1:10" s="3" customFormat="1" ht="15.75">
      <c r="A180" s="7"/>
      <c r="B180" s="42"/>
      <c r="C180" s="68"/>
      <c r="D180" s="68"/>
      <c r="E180" s="68"/>
      <c r="F180" s="11"/>
      <c r="G180" s="12"/>
      <c r="H180" s="80"/>
      <c r="I180" s="12"/>
      <c r="J180" s="12"/>
    </row>
    <row r="181" spans="1:10" s="3" customFormat="1" ht="15.75">
      <c r="A181" s="7"/>
      <c r="B181" s="42"/>
      <c r="C181" s="68"/>
      <c r="D181" s="68"/>
      <c r="E181" s="68"/>
      <c r="F181" s="11"/>
      <c r="G181" s="12"/>
      <c r="H181" s="80"/>
      <c r="I181" s="12"/>
      <c r="J181" s="12"/>
    </row>
    <row r="182" spans="1:10" s="3" customFormat="1" ht="15.75">
      <c r="A182" s="7"/>
      <c r="B182" s="43"/>
      <c r="C182" s="69"/>
      <c r="D182" s="69"/>
      <c r="E182" s="69"/>
      <c r="F182" s="11"/>
      <c r="G182" s="12"/>
      <c r="H182" s="80"/>
      <c r="I182" s="12"/>
      <c r="J182" s="12"/>
    </row>
    <row r="183" spans="1:10" s="3" customFormat="1" ht="15.75">
      <c r="A183" s="7"/>
      <c r="B183" s="42"/>
      <c r="C183" s="68"/>
      <c r="D183" s="68"/>
      <c r="E183" s="68"/>
      <c r="F183" s="11"/>
      <c r="G183" s="12"/>
      <c r="H183" s="80"/>
      <c r="I183" s="12"/>
      <c r="J183" s="12"/>
    </row>
    <row r="184" spans="1:10" s="3" customFormat="1" ht="15.75">
      <c r="A184" s="7"/>
      <c r="B184" s="42"/>
      <c r="C184" s="68"/>
      <c r="D184" s="68"/>
      <c r="E184" s="68"/>
      <c r="F184" s="11"/>
      <c r="G184" s="12"/>
      <c r="H184" s="80"/>
      <c r="I184" s="12"/>
      <c r="J184" s="12"/>
    </row>
    <row r="185" spans="1:10" s="3" customFormat="1" ht="15.75">
      <c r="A185" s="44"/>
      <c r="B185" s="42"/>
      <c r="C185" s="68"/>
      <c r="D185" s="68"/>
      <c r="E185" s="68"/>
      <c r="F185" s="11"/>
      <c r="G185" s="12"/>
      <c r="H185" s="80"/>
      <c r="I185" s="12"/>
      <c r="J185" s="12"/>
    </row>
    <row r="186" spans="1:10" s="3" customFormat="1" ht="15.75">
      <c r="A186" s="7"/>
      <c r="B186" s="42"/>
      <c r="C186" s="68"/>
      <c r="D186" s="68"/>
      <c r="E186" s="68"/>
      <c r="F186" s="11"/>
      <c r="G186" s="12"/>
      <c r="H186" s="80"/>
      <c r="I186" s="12"/>
      <c r="J186" s="12"/>
    </row>
    <row r="187" spans="1:10" s="3" customFormat="1" ht="15.75">
      <c r="A187" s="7"/>
      <c r="B187" s="42"/>
      <c r="C187" s="68"/>
      <c r="D187" s="68"/>
      <c r="E187" s="68"/>
      <c r="F187" s="11"/>
      <c r="G187" s="12"/>
      <c r="H187" s="80"/>
      <c r="I187" s="12"/>
      <c r="J187" s="12"/>
    </row>
    <row r="188" spans="1:10" s="3" customFormat="1" ht="15.75">
      <c r="A188" s="7"/>
      <c r="B188" s="42"/>
      <c r="C188" s="68"/>
      <c r="D188" s="68"/>
      <c r="E188" s="68"/>
      <c r="F188" s="11"/>
      <c r="G188" s="12"/>
      <c r="H188" s="80"/>
      <c r="I188" s="12"/>
      <c r="J188" s="12"/>
    </row>
    <row r="189" spans="1:10" s="3" customFormat="1" ht="15.75">
      <c r="A189" s="7"/>
      <c r="B189" s="42"/>
      <c r="C189" s="68"/>
      <c r="D189" s="68"/>
      <c r="E189" s="68"/>
      <c r="F189" s="11"/>
      <c r="G189" s="12"/>
      <c r="H189" s="80"/>
      <c r="I189" s="12"/>
      <c r="J189" s="12"/>
    </row>
    <row r="190" spans="1:10" s="3" customFormat="1" ht="15.75">
      <c r="A190" s="7"/>
      <c r="B190" s="42"/>
      <c r="C190" s="68"/>
      <c r="D190" s="68"/>
      <c r="E190" s="68"/>
      <c r="F190" s="11"/>
      <c r="G190" s="12"/>
      <c r="H190" s="80"/>
      <c r="I190" s="12"/>
      <c r="J190" s="12"/>
    </row>
    <row r="191" spans="1:10" s="3" customFormat="1" ht="15.75">
      <c r="A191" s="7"/>
      <c r="B191" s="42"/>
      <c r="C191" s="68"/>
      <c r="D191" s="68"/>
      <c r="E191" s="68"/>
      <c r="F191" s="11"/>
      <c r="G191" s="12"/>
      <c r="H191" s="80"/>
      <c r="I191" s="12"/>
      <c r="J191" s="12"/>
    </row>
    <row r="192" spans="1:10" s="3" customFormat="1" ht="15.75">
      <c r="A192" s="7"/>
      <c r="B192" s="42"/>
      <c r="C192" s="68"/>
      <c r="D192" s="68"/>
      <c r="E192" s="68"/>
      <c r="F192" s="11"/>
      <c r="G192" s="12"/>
      <c r="H192" s="80"/>
      <c r="I192" s="12"/>
      <c r="J192" s="12"/>
    </row>
    <row r="193" spans="1:10" s="3" customFormat="1" ht="15.75">
      <c r="A193" s="7"/>
      <c r="B193" s="42"/>
      <c r="C193" s="68"/>
      <c r="D193" s="68"/>
      <c r="E193" s="68"/>
      <c r="F193" s="11"/>
      <c r="G193" s="12"/>
      <c r="H193" s="80"/>
      <c r="I193" s="12"/>
      <c r="J193" s="12"/>
    </row>
    <row r="194" spans="1:10" s="3" customFormat="1" ht="15.75">
      <c r="A194" s="7"/>
      <c r="B194" s="42"/>
      <c r="C194" s="68"/>
      <c r="D194" s="68"/>
      <c r="E194" s="68"/>
      <c r="F194" s="11"/>
      <c r="G194" s="12"/>
      <c r="H194" s="80"/>
      <c r="I194" s="12"/>
      <c r="J194" s="12"/>
    </row>
    <row r="195" spans="1:10" s="3" customFormat="1" ht="15.75">
      <c r="A195" s="7"/>
      <c r="B195" s="42"/>
      <c r="C195" s="68"/>
      <c r="D195" s="68"/>
      <c r="E195" s="68"/>
      <c r="F195" s="11"/>
      <c r="G195" s="12"/>
      <c r="H195" s="80"/>
      <c r="I195" s="12"/>
      <c r="J195" s="12"/>
    </row>
    <row r="196" spans="1:10" s="3" customFormat="1" ht="15.75">
      <c r="A196" s="7"/>
      <c r="B196" s="42"/>
      <c r="C196" s="68"/>
      <c r="D196" s="68"/>
      <c r="E196" s="68"/>
      <c r="F196" s="11"/>
      <c r="G196" s="12"/>
      <c r="H196" s="80"/>
      <c r="I196" s="12"/>
      <c r="J196" s="12"/>
    </row>
    <row r="197" spans="1:10" s="3" customFormat="1" ht="15.75">
      <c r="A197" s="7"/>
      <c r="B197" s="42"/>
      <c r="C197" s="68"/>
      <c r="D197" s="68"/>
      <c r="E197" s="68"/>
      <c r="F197" s="11"/>
      <c r="G197" s="12"/>
      <c r="H197" s="80"/>
      <c r="I197" s="12"/>
      <c r="J197" s="12"/>
    </row>
    <row r="198" spans="1:10" s="3" customFormat="1" ht="15.75">
      <c r="A198" s="7"/>
      <c r="B198" s="42"/>
      <c r="C198" s="68"/>
      <c r="D198" s="68"/>
      <c r="E198" s="68"/>
      <c r="F198" s="11"/>
      <c r="G198" s="12"/>
      <c r="H198" s="80"/>
      <c r="I198" s="12"/>
      <c r="J198" s="12"/>
    </row>
    <row r="199" spans="1:10" s="3" customFormat="1" ht="15.75">
      <c r="A199" s="7"/>
      <c r="B199" s="42"/>
      <c r="C199" s="68"/>
      <c r="D199" s="68"/>
      <c r="E199" s="68"/>
      <c r="F199" s="11"/>
      <c r="G199" s="12"/>
      <c r="H199" s="80"/>
      <c r="I199" s="12"/>
      <c r="J199" s="12"/>
    </row>
    <row r="200" spans="1:10" s="3" customFormat="1" ht="15.75">
      <c r="A200" s="7"/>
      <c r="B200" s="42"/>
      <c r="C200" s="68"/>
      <c r="D200" s="68"/>
      <c r="E200" s="68"/>
      <c r="F200" s="11"/>
      <c r="G200" s="12"/>
      <c r="H200" s="80"/>
      <c r="I200" s="12"/>
      <c r="J200" s="12"/>
    </row>
    <row r="201" spans="1:10" s="3" customFormat="1" ht="15.75">
      <c r="A201" s="7"/>
      <c r="B201" s="42"/>
      <c r="C201" s="68"/>
      <c r="D201" s="68"/>
      <c r="E201" s="68"/>
      <c r="F201" s="11"/>
      <c r="G201" s="12"/>
      <c r="H201" s="80"/>
      <c r="I201" s="12"/>
      <c r="J201" s="12"/>
    </row>
    <row r="202" spans="1:10" s="3" customFormat="1" ht="15.75">
      <c r="A202" s="7"/>
      <c r="B202" s="42"/>
      <c r="C202" s="68"/>
      <c r="D202" s="68"/>
      <c r="E202" s="68"/>
      <c r="F202" s="11"/>
      <c r="G202" s="12"/>
      <c r="H202" s="80"/>
      <c r="I202" s="12"/>
      <c r="J202" s="12"/>
    </row>
    <row r="203" spans="1:10" s="3" customFormat="1" ht="15.75">
      <c r="A203" s="7"/>
      <c r="B203" s="43"/>
      <c r="C203" s="69"/>
      <c r="D203" s="69"/>
      <c r="E203" s="69"/>
      <c r="F203" s="11"/>
      <c r="G203" s="12"/>
      <c r="H203" s="80"/>
      <c r="I203" s="12"/>
      <c r="J203" s="12"/>
    </row>
    <row r="204" spans="1:10" s="3" customFormat="1" ht="15.75">
      <c r="A204" s="7"/>
      <c r="B204" s="42"/>
      <c r="C204" s="68"/>
      <c r="D204" s="68"/>
      <c r="E204" s="68"/>
      <c r="F204" s="11"/>
      <c r="G204" s="12"/>
      <c r="H204" s="80"/>
      <c r="I204" s="12"/>
      <c r="J204" s="12"/>
    </row>
    <row r="205" spans="1:10" s="3" customFormat="1" ht="15.75">
      <c r="A205" s="7"/>
      <c r="B205" s="42"/>
      <c r="C205" s="68"/>
      <c r="D205" s="68"/>
      <c r="E205" s="68"/>
      <c r="F205" s="11"/>
      <c r="G205" s="12"/>
      <c r="H205" s="80"/>
      <c r="I205" s="12"/>
      <c r="J205" s="12"/>
    </row>
    <row r="206" spans="1:10" s="3" customFormat="1" ht="15.75">
      <c r="A206" s="44"/>
      <c r="B206" s="42"/>
      <c r="C206" s="68"/>
      <c r="D206" s="68"/>
      <c r="E206" s="68"/>
      <c r="F206" s="11"/>
      <c r="G206" s="12"/>
      <c r="H206" s="80"/>
      <c r="I206" s="12"/>
      <c r="J206" s="12"/>
    </row>
    <row r="207" spans="1:10" s="3" customFormat="1" ht="15.75">
      <c r="A207" s="7"/>
      <c r="B207" s="42"/>
      <c r="C207" s="68"/>
      <c r="D207" s="68"/>
      <c r="E207" s="68"/>
      <c r="F207" s="11"/>
      <c r="G207" s="12"/>
      <c r="H207" s="80"/>
      <c r="I207" s="12"/>
      <c r="J207" s="12"/>
    </row>
    <row r="208" spans="1:10" s="3" customFormat="1" ht="15.75">
      <c r="A208" s="7"/>
      <c r="B208" s="42"/>
      <c r="C208" s="68"/>
      <c r="D208" s="68"/>
      <c r="E208" s="68"/>
      <c r="F208" s="11"/>
      <c r="G208" s="12"/>
      <c r="H208" s="80"/>
      <c r="I208" s="12"/>
      <c r="J208" s="12"/>
    </row>
    <row r="209" ht="15.75">
      <c r="F209" s="46"/>
    </row>
    <row r="210" ht="15.75">
      <c r="F210" s="46"/>
    </row>
    <row r="211" ht="15.75">
      <c r="F211" s="46"/>
    </row>
    <row r="212" ht="15.75">
      <c r="F212" s="46"/>
    </row>
    <row r="213" ht="15.75">
      <c r="F213" s="46"/>
    </row>
    <row r="214" ht="15.75">
      <c r="F214" s="46"/>
    </row>
    <row r="215" ht="15.75">
      <c r="F215" s="46"/>
    </row>
    <row r="216" ht="15.75">
      <c r="F216" s="46"/>
    </row>
    <row r="217" ht="15.75">
      <c r="F217" s="46"/>
    </row>
    <row r="218" ht="15.75">
      <c r="F218" s="46"/>
    </row>
    <row r="219" ht="15.75">
      <c r="F219" s="46"/>
    </row>
    <row r="220" ht="15.75">
      <c r="F220" s="46"/>
    </row>
    <row r="221" ht="15.75">
      <c r="F221" s="46"/>
    </row>
    <row r="222" ht="15.75">
      <c r="F222" s="46"/>
    </row>
    <row r="223" ht="15.75">
      <c r="F223" s="46"/>
    </row>
    <row r="224" spans="2:6" ht="15.75">
      <c r="B224" s="47"/>
      <c r="C224" s="48"/>
      <c r="D224" s="48"/>
      <c r="E224" s="48"/>
      <c r="F224" s="46"/>
    </row>
    <row r="225" ht="15.75">
      <c r="F225" s="46"/>
    </row>
    <row r="226" ht="15.75">
      <c r="F226" s="46"/>
    </row>
    <row r="227" spans="1:6" ht="15.75">
      <c r="A227" s="49"/>
      <c r="F227" s="46"/>
    </row>
    <row r="228" ht="15.75">
      <c r="F228" s="46"/>
    </row>
    <row r="229" ht="15.75">
      <c r="F229" s="46"/>
    </row>
    <row r="230" ht="15.75">
      <c r="F230" s="46"/>
    </row>
    <row r="231" ht="15.75">
      <c r="F231" s="46"/>
    </row>
    <row r="232" ht="15.75">
      <c r="F232" s="46"/>
    </row>
    <row r="233" ht="15.75">
      <c r="F233" s="46"/>
    </row>
    <row r="234" ht="15.75">
      <c r="F234" s="46"/>
    </row>
    <row r="235" ht="15.75">
      <c r="F235" s="46"/>
    </row>
    <row r="236" ht="15.75">
      <c r="F236" s="46"/>
    </row>
    <row r="237" ht="15.75">
      <c r="F237" s="46"/>
    </row>
    <row r="238" ht="15.75">
      <c r="F238" s="46"/>
    </row>
    <row r="239" ht="15.75">
      <c r="F239" s="46"/>
    </row>
    <row r="240" spans="2:6" ht="15.75">
      <c r="B240" s="47"/>
      <c r="C240" s="48"/>
      <c r="D240" s="48"/>
      <c r="E240" s="48"/>
      <c r="F240" s="46"/>
    </row>
    <row r="241" ht="15.75">
      <c r="F241" s="46"/>
    </row>
    <row r="242" ht="15.75">
      <c r="F242" s="46"/>
    </row>
    <row r="243" spans="1:6" ht="15.75">
      <c r="A243" s="49"/>
      <c r="F243" s="46"/>
    </row>
    <row r="244" ht="15.75">
      <c r="F244" s="46"/>
    </row>
    <row r="245" ht="15.75">
      <c r="F245" s="46"/>
    </row>
    <row r="246" ht="15.75">
      <c r="F246" s="46"/>
    </row>
    <row r="247" ht="15.75">
      <c r="F247" s="46"/>
    </row>
    <row r="248" ht="15.75">
      <c r="F248" s="46"/>
    </row>
    <row r="249" ht="15.75">
      <c r="F249" s="46"/>
    </row>
    <row r="250" ht="15.75">
      <c r="F250" s="46"/>
    </row>
    <row r="251" ht="15.75">
      <c r="F251" s="46"/>
    </row>
    <row r="252" ht="15.75">
      <c r="F252" s="46"/>
    </row>
    <row r="253" ht="15.75">
      <c r="F253" s="46"/>
    </row>
    <row r="254" ht="15.75">
      <c r="F254" s="46"/>
    </row>
    <row r="255" ht="15.75">
      <c r="F255" s="46"/>
    </row>
    <row r="256" ht="15.75">
      <c r="F256" s="46"/>
    </row>
    <row r="257" ht="15.75">
      <c r="F257" s="46"/>
    </row>
    <row r="258" ht="15.75">
      <c r="F258" s="46"/>
    </row>
    <row r="259" ht="15.75">
      <c r="F259" s="46"/>
    </row>
    <row r="260" ht="15.75">
      <c r="F260" s="46"/>
    </row>
    <row r="261" ht="15.75">
      <c r="F261" s="46"/>
    </row>
    <row r="262" ht="15.75">
      <c r="F262" s="46"/>
    </row>
    <row r="263" ht="15.75">
      <c r="F263" s="46"/>
    </row>
    <row r="264" ht="15.75">
      <c r="F264" s="46"/>
    </row>
    <row r="265" ht="15.75">
      <c r="F265" s="46"/>
    </row>
    <row r="266" spans="2:6" ht="15.75">
      <c r="B266" s="47"/>
      <c r="C266" s="48"/>
      <c r="D266" s="48"/>
      <c r="E266" s="48"/>
      <c r="F266" s="46"/>
    </row>
    <row r="267" ht="15.75">
      <c r="F267" s="46"/>
    </row>
    <row r="268" ht="15.75">
      <c r="F268" s="46"/>
    </row>
    <row r="269" spans="1:6" ht="15.75">
      <c r="A269" s="49"/>
      <c r="F269" s="46"/>
    </row>
    <row r="270" ht="15.75">
      <c r="F270" s="46"/>
    </row>
    <row r="271" ht="15.75">
      <c r="F271" s="46"/>
    </row>
    <row r="272" ht="15.75">
      <c r="F272" s="46"/>
    </row>
    <row r="273" ht="15.75">
      <c r="F273" s="46"/>
    </row>
    <row r="274" ht="15.75">
      <c r="F274" s="46"/>
    </row>
    <row r="275" ht="15.75">
      <c r="F275" s="46"/>
    </row>
    <row r="276" ht="15.75">
      <c r="F276" s="46"/>
    </row>
    <row r="277" ht="15.75">
      <c r="F277" s="46"/>
    </row>
    <row r="278" ht="15.75">
      <c r="F278" s="46"/>
    </row>
    <row r="279" ht="15.75">
      <c r="F279" s="46"/>
    </row>
    <row r="280" ht="15.75">
      <c r="F280" s="46"/>
    </row>
    <row r="281" ht="15.75">
      <c r="F281" s="46"/>
    </row>
    <row r="282" ht="15.75">
      <c r="F282" s="46"/>
    </row>
    <row r="283" ht="15.75">
      <c r="F283" s="46"/>
    </row>
    <row r="284" ht="15.75">
      <c r="F284" s="46"/>
    </row>
    <row r="285" ht="15.75">
      <c r="F285" s="46"/>
    </row>
    <row r="286" ht="15.75">
      <c r="F286" s="46"/>
    </row>
    <row r="287" ht="15.75">
      <c r="F287" s="46"/>
    </row>
    <row r="288" ht="15.75">
      <c r="F288" s="46"/>
    </row>
    <row r="289" ht="15.75">
      <c r="F289" s="46"/>
    </row>
    <row r="290" spans="2:6" ht="15.75">
      <c r="B290" s="47"/>
      <c r="C290" s="48"/>
      <c r="D290" s="48"/>
      <c r="E290" s="48"/>
      <c r="F290" s="46"/>
    </row>
    <row r="291" ht="15.75">
      <c r="F291" s="46"/>
    </row>
    <row r="292" ht="15.75">
      <c r="F292" s="46"/>
    </row>
    <row r="293" spans="1:6" ht="15.75">
      <c r="A293" s="49"/>
      <c r="F293" s="46"/>
    </row>
    <row r="294" ht="15.75">
      <c r="F294" s="46"/>
    </row>
    <row r="295" ht="15.75">
      <c r="F295" s="46"/>
    </row>
    <row r="296" ht="15.75">
      <c r="F296" s="46"/>
    </row>
    <row r="297" ht="15.75">
      <c r="F297" s="46"/>
    </row>
    <row r="298" ht="15.75">
      <c r="F298" s="46"/>
    </row>
    <row r="299" ht="15.75">
      <c r="F299" s="46"/>
    </row>
    <row r="300" ht="15.75">
      <c r="F300" s="46"/>
    </row>
    <row r="301" ht="15.75">
      <c r="F301" s="46"/>
    </row>
    <row r="302" ht="15.75">
      <c r="F302" s="46"/>
    </row>
    <row r="303" ht="15.75">
      <c r="F303" s="46"/>
    </row>
    <row r="304" ht="15.75">
      <c r="F304" s="46"/>
    </row>
    <row r="305" ht="15.75">
      <c r="F305" s="46"/>
    </row>
    <row r="306" ht="15.75">
      <c r="F306" s="46"/>
    </row>
    <row r="307" ht="15.75">
      <c r="F307" s="46"/>
    </row>
    <row r="308" ht="15.75">
      <c r="F308" s="46"/>
    </row>
    <row r="309" ht="15.75">
      <c r="F309" s="46"/>
    </row>
    <row r="310" ht="15.75">
      <c r="F310" s="46"/>
    </row>
    <row r="311" ht="15.75">
      <c r="F311" s="46"/>
    </row>
    <row r="312" ht="15.75">
      <c r="F312" s="46"/>
    </row>
    <row r="313" ht="15.75">
      <c r="F313" s="46"/>
    </row>
    <row r="314" ht="15.75">
      <c r="F314" s="46"/>
    </row>
    <row r="315" ht="15.75">
      <c r="F315" s="46"/>
    </row>
    <row r="316" ht="15.75">
      <c r="F316" s="46"/>
    </row>
    <row r="317" ht="15.75">
      <c r="F317" s="46"/>
    </row>
    <row r="318" spans="2:6" ht="15.75">
      <c r="B318" s="47"/>
      <c r="C318" s="48"/>
      <c r="D318" s="48"/>
      <c r="E318" s="48"/>
      <c r="F318" s="46"/>
    </row>
    <row r="319" ht="15.75">
      <c r="F319" s="46"/>
    </row>
    <row r="320" ht="15.75">
      <c r="F320" s="46"/>
    </row>
    <row r="321" spans="1:6" ht="15.75">
      <c r="A321" s="49"/>
      <c r="F321" s="46"/>
    </row>
    <row r="322" ht="15.75">
      <c r="F322" s="46"/>
    </row>
    <row r="323" ht="15.75">
      <c r="F323" s="46"/>
    </row>
    <row r="324" ht="15.75">
      <c r="F324" s="46"/>
    </row>
    <row r="325" ht="15.75">
      <c r="F325" s="46"/>
    </row>
    <row r="326" ht="15.75">
      <c r="F326" s="46"/>
    </row>
    <row r="327" ht="15.75">
      <c r="F327" s="46"/>
    </row>
    <row r="328" ht="15.75">
      <c r="F328" s="46"/>
    </row>
    <row r="329" ht="15.75">
      <c r="F329" s="46"/>
    </row>
    <row r="330" ht="15.75">
      <c r="F330" s="46"/>
    </row>
    <row r="331" ht="15.75">
      <c r="F331" s="46"/>
    </row>
    <row r="332" ht="15.75">
      <c r="F332" s="46"/>
    </row>
    <row r="333" ht="15.75">
      <c r="F333" s="46"/>
    </row>
    <row r="334" ht="15.75">
      <c r="F334" s="46"/>
    </row>
    <row r="335" ht="15.75">
      <c r="F335" s="46"/>
    </row>
    <row r="336" ht="15.75">
      <c r="F336" s="46"/>
    </row>
    <row r="337" ht="15.75">
      <c r="F337" s="46"/>
    </row>
    <row r="338" ht="15.75">
      <c r="F338" s="46"/>
    </row>
    <row r="339" spans="2:6" ht="15.75">
      <c r="B339" s="47"/>
      <c r="C339" s="48"/>
      <c r="D339" s="48"/>
      <c r="E339" s="48"/>
      <c r="F339" s="46"/>
    </row>
    <row r="340" ht="15.75">
      <c r="F340" s="46"/>
    </row>
    <row r="341" ht="15.75">
      <c r="F341" s="46"/>
    </row>
    <row r="342" spans="1:6" ht="15.75">
      <c r="A342" s="49"/>
      <c r="F342" s="46"/>
    </row>
    <row r="343" ht="15.75">
      <c r="F343" s="46"/>
    </row>
    <row r="344" ht="15.75">
      <c r="F344" s="46"/>
    </row>
    <row r="345" ht="15.75">
      <c r="F345" s="46"/>
    </row>
    <row r="346" ht="15.75">
      <c r="F346" s="46"/>
    </row>
    <row r="347" ht="15.75">
      <c r="F347" s="46"/>
    </row>
    <row r="348" ht="15.75">
      <c r="F348" s="46"/>
    </row>
    <row r="349" ht="15.75">
      <c r="F349" s="46"/>
    </row>
    <row r="350" ht="15.75">
      <c r="F350" s="46"/>
    </row>
    <row r="351" ht="15.75">
      <c r="F351" s="46"/>
    </row>
    <row r="352" ht="15.75">
      <c r="F352" s="46"/>
    </row>
    <row r="353" ht="15.75">
      <c r="F353" s="46"/>
    </row>
    <row r="354" ht="15.75">
      <c r="F354" s="46"/>
    </row>
    <row r="355" ht="15.75">
      <c r="F355" s="46"/>
    </row>
    <row r="356" ht="15.75">
      <c r="F356" s="46"/>
    </row>
    <row r="357" ht="15.75">
      <c r="F357" s="46"/>
    </row>
    <row r="358" ht="15.75">
      <c r="F358" s="46"/>
    </row>
    <row r="359" ht="15.75">
      <c r="F359" s="46"/>
    </row>
    <row r="360" ht="15.75">
      <c r="F360" s="46"/>
    </row>
    <row r="361" ht="15.75">
      <c r="F361" s="46"/>
    </row>
    <row r="362" ht="15.75">
      <c r="F362" s="46"/>
    </row>
    <row r="363" ht="15.75">
      <c r="F363" s="46"/>
    </row>
    <row r="364" ht="15.75">
      <c r="F364" s="46"/>
    </row>
    <row r="365" ht="15.75">
      <c r="F365" s="46"/>
    </row>
    <row r="366" ht="15.75">
      <c r="F366" s="46"/>
    </row>
    <row r="367" ht="15.75">
      <c r="F367" s="46"/>
    </row>
    <row r="368" ht="15.75">
      <c r="F368" s="46"/>
    </row>
    <row r="369" spans="2:6" ht="15.75">
      <c r="B369" s="47"/>
      <c r="C369" s="48"/>
      <c r="D369" s="48"/>
      <c r="E369" s="48"/>
      <c r="F369" s="46"/>
    </row>
    <row r="370" ht="15.75">
      <c r="F370" s="46"/>
    </row>
    <row r="371" ht="15.75">
      <c r="F371" s="46"/>
    </row>
    <row r="372" spans="1:6" ht="15.75">
      <c r="A372" s="49"/>
      <c r="F372" s="46"/>
    </row>
    <row r="373" ht="15.75">
      <c r="F373" s="46"/>
    </row>
    <row r="374" ht="15.75">
      <c r="F374" s="46"/>
    </row>
    <row r="375" ht="15.75">
      <c r="F375" s="46"/>
    </row>
    <row r="376" ht="15.75">
      <c r="F376" s="46"/>
    </row>
    <row r="377" ht="15.75">
      <c r="F377" s="46"/>
    </row>
    <row r="378" ht="15.75">
      <c r="F378" s="46"/>
    </row>
    <row r="379" ht="15.75">
      <c r="F379" s="46"/>
    </row>
    <row r="380" ht="15.75">
      <c r="F380" s="46"/>
    </row>
    <row r="381" ht="15.75">
      <c r="F381" s="46"/>
    </row>
    <row r="382" ht="15.75">
      <c r="F382" s="46"/>
    </row>
    <row r="383" ht="15.75">
      <c r="F383" s="46"/>
    </row>
    <row r="384" ht="15.75">
      <c r="F384" s="46"/>
    </row>
    <row r="385" ht="15.75">
      <c r="F385" s="46"/>
    </row>
    <row r="386" ht="15.75">
      <c r="F386" s="46"/>
    </row>
    <row r="387" ht="15.75">
      <c r="F387" s="46"/>
    </row>
    <row r="388" ht="15.75">
      <c r="F388" s="46"/>
    </row>
    <row r="389" ht="15.75">
      <c r="F389" s="46"/>
    </row>
    <row r="390" ht="15.75">
      <c r="F390" s="46"/>
    </row>
    <row r="391" ht="15.75">
      <c r="F391" s="46"/>
    </row>
    <row r="392" ht="15.75">
      <c r="F392" s="46"/>
    </row>
    <row r="393" ht="15.75">
      <c r="F393" s="46"/>
    </row>
    <row r="394" ht="15.75">
      <c r="F394" s="46"/>
    </row>
    <row r="395" ht="15.75">
      <c r="F395" s="46"/>
    </row>
    <row r="396" ht="15.75">
      <c r="F396" s="46"/>
    </row>
    <row r="397" ht="15.75">
      <c r="F397" s="46"/>
    </row>
    <row r="398" ht="15.75">
      <c r="F398" s="46"/>
    </row>
    <row r="399" ht="15.75">
      <c r="F399" s="46"/>
    </row>
    <row r="400" ht="15.75">
      <c r="F400" s="46"/>
    </row>
    <row r="401" ht="15.75">
      <c r="F401" s="46"/>
    </row>
    <row r="402" ht="15.75">
      <c r="F402" s="46"/>
    </row>
    <row r="403" ht="15.75">
      <c r="F403" s="46"/>
    </row>
    <row r="404" ht="15.75">
      <c r="F404" s="46"/>
    </row>
    <row r="405" ht="15.75">
      <c r="F405" s="46"/>
    </row>
    <row r="406" ht="15.75">
      <c r="F406" s="46"/>
    </row>
    <row r="407" ht="15.75">
      <c r="F407" s="46"/>
    </row>
    <row r="408" ht="15.75">
      <c r="F408" s="46"/>
    </row>
    <row r="409" ht="15.75">
      <c r="F409" s="46"/>
    </row>
    <row r="410" ht="15.75">
      <c r="F410" s="46"/>
    </row>
    <row r="411" ht="15.75">
      <c r="F411" s="46"/>
    </row>
    <row r="412" ht="15.75">
      <c r="F412" s="46"/>
    </row>
    <row r="413" ht="15.75">
      <c r="F413" s="46"/>
    </row>
    <row r="414" spans="2:6" ht="15.75">
      <c r="B414" s="50"/>
      <c r="C414" s="51"/>
      <c r="D414" s="51"/>
      <c r="E414" s="51"/>
      <c r="F414" s="46"/>
    </row>
    <row r="415" spans="2:6" ht="15.75">
      <c r="B415" s="52"/>
      <c r="C415" s="53"/>
      <c r="D415" s="53"/>
      <c r="E415" s="53"/>
      <c r="F415" s="46"/>
    </row>
    <row r="416" spans="2:6" ht="15.75">
      <c r="B416" s="52"/>
      <c r="C416" s="53"/>
      <c r="D416" s="53"/>
      <c r="E416" s="53"/>
      <c r="F416" s="46"/>
    </row>
    <row r="417" spans="1:6" ht="15.75">
      <c r="A417" s="54"/>
      <c r="B417" s="52"/>
      <c r="C417" s="53"/>
      <c r="D417" s="53"/>
      <c r="E417" s="53"/>
      <c r="F417" s="46"/>
    </row>
    <row r="418" spans="1:6" ht="15.75">
      <c r="A418" s="55"/>
      <c r="B418" s="52"/>
      <c r="C418" s="53"/>
      <c r="D418" s="53"/>
      <c r="E418" s="53"/>
      <c r="F418" s="46"/>
    </row>
    <row r="419" spans="1:6" ht="15.75">
      <c r="A419" s="55"/>
      <c r="B419" s="52"/>
      <c r="C419" s="53"/>
      <c r="D419" s="53"/>
      <c r="E419" s="53"/>
      <c r="F419" s="46"/>
    </row>
    <row r="420" spans="1:6" ht="15.75">
      <c r="A420" s="55"/>
      <c r="B420" s="52"/>
      <c r="C420" s="53"/>
      <c r="D420" s="53"/>
      <c r="E420" s="53"/>
      <c r="F420" s="46"/>
    </row>
    <row r="421" spans="1:6" ht="15.75">
      <c r="A421" s="55"/>
      <c r="B421" s="52"/>
      <c r="C421" s="53"/>
      <c r="D421" s="53"/>
      <c r="E421" s="53"/>
      <c r="F421" s="46"/>
    </row>
    <row r="422" spans="1:6" ht="15.75">
      <c r="A422" s="55"/>
      <c r="B422" s="52"/>
      <c r="C422" s="53"/>
      <c r="D422" s="53"/>
      <c r="E422" s="53"/>
      <c r="F422" s="46"/>
    </row>
    <row r="423" spans="1:6" ht="15.75">
      <c r="A423" s="55"/>
      <c r="B423" s="52"/>
      <c r="C423" s="53"/>
      <c r="D423" s="53"/>
      <c r="E423" s="53"/>
      <c r="F423" s="46"/>
    </row>
    <row r="424" spans="1:6" ht="15.75">
      <c r="A424" s="55"/>
      <c r="B424" s="52"/>
      <c r="C424" s="53"/>
      <c r="D424" s="53"/>
      <c r="E424" s="53"/>
      <c r="F424" s="46"/>
    </row>
    <row r="425" spans="1:6" ht="15.75">
      <c r="A425" s="55"/>
      <c r="B425" s="52"/>
      <c r="C425" s="53"/>
      <c r="D425" s="53"/>
      <c r="E425" s="53"/>
      <c r="F425" s="46"/>
    </row>
    <row r="426" spans="1:6" ht="15.75">
      <c r="A426" s="55"/>
      <c r="B426" s="52"/>
      <c r="C426" s="53"/>
      <c r="D426" s="53"/>
      <c r="E426" s="53"/>
      <c r="F426" s="46"/>
    </row>
    <row r="427" spans="1:6" ht="15.75">
      <c r="A427" s="55"/>
      <c r="B427" s="52"/>
      <c r="C427" s="53"/>
      <c r="D427" s="53"/>
      <c r="E427" s="53"/>
      <c r="F427" s="46"/>
    </row>
    <row r="428" spans="1:6" ht="15.75">
      <c r="A428" s="55"/>
      <c r="B428" s="52"/>
      <c r="C428" s="53"/>
      <c r="D428" s="53"/>
      <c r="E428" s="53"/>
      <c r="F428" s="46"/>
    </row>
    <row r="429" spans="1:6" ht="15.75">
      <c r="A429" s="55"/>
      <c r="F429" s="46"/>
    </row>
    <row r="430" spans="1:6" ht="15.75">
      <c r="A430" s="55"/>
      <c r="F430" s="46"/>
    </row>
    <row r="431" spans="1:6" ht="15.75">
      <c r="A431" s="55"/>
      <c r="F431" s="46"/>
    </row>
    <row r="432" ht="15.75">
      <c r="F432" s="46"/>
    </row>
    <row r="433" ht="15.75">
      <c r="F433" s="46"/>
    </row>
    <row r="434" ht="15.75">
      <c r="F434" s="46"/>
    </row>
    <row r="435" ht="15.75">
      <c r="F435" s="46"/>
    </row>
    <row r="436" ht="15.75">
      <c r="F436" s="46"/>
    </row>
    <row r="437" ht="15.75">
      <c r="F437" s="46"/>
    </row>
    <row r="438" ht="15.75">
      <c r="F438" s="46"/>
    </row>
    <row r="439" ht="15.75">
      <c r="F439" s="46"/>
    </row>
    <row r="440" ht="15.75">
      <c r="F440" s="46"/>
    </row>
    <row r="441" ht="15.75">
      <c r="F441" s="46"/>
    </row>
    <row r="442" ht="15.75">
      <c r="F442" s="46"/>
    </row>
    <row r="443" ht="15.75">
      <c r="F443" s="46"/>
    </row>
    <row r="444" ht="15.75">
      <c r="F444" s="46"/>
    </row>
    <row r="445" spans="2:6" ht="15.75">
      <c r="B445" s="50"/>
      <c r="C445" s="51"/>
      <c r="D445" s="51"/>
      <c r="E445" s="51"/>
      <c r="F445" s="46"/>
    </row>
    <row r="446" spans="2:6" ht="15.75">
      <c r="B446" s="52"/>
      <c r="C446" s="53"/>
      <c r="D446" s="53"/>
      <c r="E446" s="53"/>
      <c r="F446" s="46"/>
    </row>
    <row r="447" spans="2:6" ht="15.75">
      <c r="B447" s="52"/>
      <c r="C447" s="53"/>
      <c r="D447" s="53"/>
      <c r="E447" s="53"/>
      <c r="F447" s="46"/>
    </row>
    <row r="448" spans="1:6" ht="15.75">
      <c r="A448" s="54"/>
      <c r="B448" s="52"/>
      <c r="C448" s="53"/>
      <c r="D448" s="53"/>
      <c r="E448" s="53"/>
      <c r="F448" s="46"/>
    </row>
    <row r="449" spans="1:6" ht="15.75">
      <c r="A449" s="55"/>
      <c r="B449" s="52"/>
      <c r="C449" s="53"/>
      <c r="D449" s="53"/>
      <c r="E449" s="53"/>
      <c r="F449" s="46"/>
    </row>
    <row r="450" spans="1:6" ht="15.75">
      <c r="A450" s="55"/>
      <c r="B450" s="52"/>
      <c r="C450" s="53"/>
      <c r="D450" s="53"/>
      <c r="E450" s="53"/>
      <c r="F450" s="46"/>
    </row>
    <row r="451" spans="1:6" ht="15.75">
      <c r="A451" s="55"/>
      <c r="B451" s="52"/>
      <c r="C451" s="53"/>
      <c r="D451" s="53"/>
      <c r="E451" s="53"/>
      <c r="F451" s="46"/>
    </row>
    <row r="452" spans="1:6" ht="15.75">
      <c r="A452" s="55"/>
      <c r="B452" s="52"/>
      <c r="C452" s="53"/>
      <c r="D452" s="53"/>
      <c r="E452" s="53"/>
      <c r="F452" s="46"/>
    </row>
    <row r="453" spans="1:6" ht="15.75">
      <c r="A453" s="55"/>
      <c r="B453" s="52"/>
      <c r="C453" s="53"/>
      <c r="D453" s="53"/>
      <c r="E453" s="53"/>
      <c r="F453" s="46"/>
    </row>
    <row r="454" spans="1:6" ht="15.75">
      <c r="A454" s="55"/>
      <c r="B454" s="52"/>
      <c r="C454" s="53"/>
      <c r="D454" s="53"/>
      <c r="E454" s="53"/>
      <c r="F454" s="46"/>
    </row>
    <row r="455" spans="1:6" ht="15.75">
      <c r="A455" s="55"/>
      <c r="B455" s="52"/>
      <c r="C455" s="53"/>
      <c r="D455" s="53"/>
      <c r="E455" s="53"/>
      <c r="F455" s="46"/>
    </row>
    <row r="456" spans="1:6" ht="15.75">
      <c r="A456" s="55"/>
      <c r="B456" s="52"/>
      <c r="C456" s="53"/>
      <c r="D456" s="53"/>
      <c r="E456" s="53"/>
      <c r="F456" s="46"/>
    </row>
    <row r="457" spans="1:6" ht="15.75">
      <c r="A457" s="55"/>
      <c r="B457" s="52"/>
      <c r="C457" s="53"/>
      <c r="D457" s="53"/>
      <c r="E457" s="53"/>
      <c r="F457" s="46"/>
    </row>
    <row r="458" spans="1:6" ht="15.75">
      <c r="A458" s="55"/>
      <c r="B458" s="52"/>
      <c r="C458" s="53"/>
      <c r="D458" s="53"/>
      <c r="E458" s="53"/>
      <c r="F458" s="46"/>
    </row>
    <row r="459" spans="1:6" ht="15.75">
      <c r="A459" s="55"/>
      <c r="B459" s="52"/>
      <c r="C459" s="53"/>
      <c r="D459" s="53"/>
      <c r="E459" s="53"/>
      <c r="F459" s="46"/>
    </row>
    <row r="460" spans="1:6" ht="15.75">
      <c r="A460" s="55"/>
      <c r="B460" s="52"/>
      <c r="C460" s="53"/>
      <c r="D460" s="53"/>
      <c r="E460" s="53"/>
      <c r="F460" s="46"/>
    </row>
    <row r="461" spans="1:6" ht="15.75">
      <c r="A461" s="55"/>
      <c r="B461" s="52"/>
      <c r="C461" s="53"/>
      <c r="D461" s="53"/>
      <c r="E461" s="53"/>
      <c r="F461" s="46"/>
    </row>
    <row r="462" spans="1:6" ht="15.75">
      <c r="A462" s="55"/>
      <c r="B462" s="52"/>
      <c r="C462" s="53"/>
      <c r="D462" s="53"/>
      <c r="E462" s="53"/>
      <c r="F462" s="46"/>
    </row>
    <row r="463" spans="1:6" ht="15.75">
      <c r="A463" s="55"/>
      <c r="B463" s="52"/>
      <c r="C463" s="53"/>
      <c r="D463" s="53"/>
      <c r="E463" s="53"/>
      <c r="F463" s="46"/>
    </row>
    <row r="464" spans="1:6" ht="15.75">
      <c r="A464" s="55"/>
      <c r="B464" s="52"/>
      <c r="C464" s="53"/>
      <c r="D464" s="53"/>
      <c r="E464" s="53"/>
      <c r="F464" s="46"/>
    </row>
    <row r="465" spans="1:6" ht="15.75">
      <c r="A465" s="55"/>
      <c r="B465" s="52"/>
      <c r="C465" s="53"/>
      <c r="D465" s="53"/>
      <c r="E465" s="53"/>
      <c r="F465" s="46"/>
    </row>
    <row r="466" spans="1:6" ht="15.75">
      <c r="A466" s="55"/>
      <c r="B466" s="52"/>
      <c r="C466" s="53"/>
      <c r="D466" s="53"/>
      <c r="E466" s="53"/>
      <c r="F466" s="46"/>
    </row>
    <row r="467" spans="1:6" ht="15.75">
      <c r="A467" s="55"/>
      <c r="B467" s="52"/>
      <c r="C467" s="53"/>
      <c r="D467" s="53"/>
      <c r="E467" s="53"/>
      <c r="F467" s="46"/>
    </row>
    <row r="468" spans="1:6" ht="15.75">
      <c r="A468" s="55"/>
      <c r="B468" s="52"/>
      <c r="C468" s="53"/>
      <c r="D468" s="53"/>
      <c r="E468" s="53"/>
      <c r="F468" s="46"/>
    </row>
    <row r="469" spans="1:6" ht="15.75">
      <c r="A469" s="55"/>
      <c r="B469" s="52"/>
      <c r="C469" s="53"/>
      <c r="D469" s="53"/>
      <c r="E469" s="53"/>
      <c r="F469" s="46"/>
    </row>
    <row r="470" spans="1:6" ht="15.75">
      <c r="A470" s="55"/>
      <c r="B470" s="52"/>
      <c r="C470" s="53"/>
      <c r="D470" s="53"/>
      <c r="E470" s="53"/>
      <c r="F470" s="46"/>
    </row>
    <row r="471" spans="1:6" ht="15.75">
      <c r="A471" s="55"/>
      <c r="B471" s="52"/>
      <c r="C471" s="53"/>
      <c r="D471" s="53"/>
      <c r="E471" s="53"/>
      <c r="F471" s="46"/>
    </row>
    <row r="472" spans="1:6" ht="15.75">
      <c r="A472" s="55"/>
      <c r="B472" s="52"/>
      <c r="C472" s="53"/>
      <c r="D472" s="53"/>
      <c r="E472" s="53"/>
      <c r="F472" s="46"/>
    </row>
    <row r="473" spans="1:6" ht="15.75">
      <c r="A473" s="55"/>
      <c r="B473" s="52"/>
      <c r="C473" s="53"/>
      <c r="D473" s="53"/>
      <c r="E473" s="53"/>
      <c r="F473" s="46"/>
    </row>
    <row r="474" spans="1:6" ht="15.75">
      <c r="A474" s="55"/>
      <c r="B474" s="52"/>
      <c r="C474" s="53"/>
      <c r="D474" s="53"/>
      <c r="E474" s="53"/>
      <c r="F474" s="46"/>
    </row>
    <row r="475" spans="1:6" ht="15.75">
      <c r="A475" s="55"/>
      <c r="B475" s="52"/>
      <c r="C475" s="53"/>
      <c r="D475" s="53"/>
      <c r="E475" s="53"/>
      <c r="F475" s="46"/>
    </row>
    <row r="476" spans="1:6" ht="15.75">
      <c r="A476" s="55"/>
      <c r="B476" s="52"/>
      <c r="C476" s="53"/>
      <c r="D476" s="53"/>
      <c r="E476" s="53"/>
      <c r="F476" s="46"/>
    </row>
    <row r="477" spans="1:6" ht="15.75">
      <c r="A477" s="55"/>
      <c r="B477" s="52"/>
      <c r="C477" s="53"/>
      <c r="D477" s="53"/>
      <c r="E477" s="53"/>
      <c r="F477" s="46"/>
    </row>
    <row r="478" spans="1:6" ht="15.75">
      <c r="A478" s="55"/>
      <c r="B478" s="50"/>
      <c r="C478" s="51"/>
      <c r="D478" s="51"/>
      <c r="E478" s="51"/>
      <c r="F478" s="46"/>
    </row>
    <row r="479" spans="1:6" ht="15.75">
      <c r="A479" s="55"/>
      <c r="B479" s="52"/>
      <c r="C479" s="53"/>
      <c r="D479" s="53"/>
      <c r="E479" s="53"/>
      <c r="F479" s="46"/>
    </row>
    <row r="480" spans="1:5" ht="15.75">
      <c r="A480" s="55"/>
      <c r="B480" s="52"/>
      <c r="C480" s="53"/>
      <c r="D480" s="53"/>
      <c r="E480" s="53"/>
    </row>
    <row r="481" spans="1:5" ht="15.75">
      <c r="A481" s="54"/>
      <c r="B481" s="52"/>
      <c r="C481" s="53"/>
      <c r="D481" s="53"/>
      <c r="E481" s="53"/>
    </row>
    <row r="482" spans="1:5" ht="15.75">
      <c r="A482" s="55"/>
      <c r="B482" s="52"/>
      <c r="C482" s="53"/>
      <c r="D482" s="53"/>
      <c r="E482" s="53"/>
    </row>
    <row r="483" spans="1:5" ht="15.75">
      <c r="A483" s="55"/>
      <c r="B483" s="52"/>
      <c r="C483" s="53"/>
      <c r="D483" s="53"/>
      <c r="E483" s="53"/>
    </row>
    <row r="484" spans="1:5" ht="15.75">
      <c r="A484" s="55"/>
      <c r="B484" s="52"/>
      <c r="C484" s="53"/>
      <c r="D484" s="53"/>
      <c r="E484" s="53"/>
    </row>
    <row r="485" spans="1:5" ht="15.75">
      <c r="A485" s="55"/>
      <c r="B485" s="52"/>
      <c r="C485" s="53"/>
      <c r="D485" s="53"/>
      <c r="E485" s="53"/>
    </row>
    <row r="486" spans="1:5" ht="15.75">
      <c r="A486" s="55"/>
      <c r="B486" s="52"/>
      <c r="C486" s="53"/>
      <c r="D486" s="53"/>
      <c r="E486" s="53"/>
    </row>
    <row r="487" spans="1:5" ht="15.75">
      <c r="A487" s="55"/>
      <c r="B487" s="50"/>
      <c r="C487" s="51"/>
      <c r="D487" s="51"/>
      <c r="E487" s="51"/>
    </row>
    <row r="488" spans="1:5" ht="15.75">
      <c r="A488" s="55"/>
      <c r="B488" s="52"/>
      <c r="C488" s="53"/>
      <c r="D488" s="53"/>
      <c r="E488" s="53"/>
    </row>
    <row r="489" spans="1:5" ht="15.75">
      <c r="A489" s="55"/>
      <c r="B489" s="52"/>
      <c r="C489" s="53"/>
      <c r="D489" s="53"/>
      <c r="E489" s="53"/>
    </row>
    <row r="490" spans="1:5" ht="15.75">
      <c r="A490" s="54"/>
      <c r="B490" s="52"/>
      <c r="C490" s="53"/>
      <c r="D490" s="53"/>
      <c r="E490" s="53"/>
    </row>
    <row r="491" spans="1:5" ht="15.75">
      <c r="A491" s="55"/>
      <c r="B491" s="52"/>
      <c r="C491" s="53"/>
      <c r="D491" s="53"/>
      <c r="E491" s="53"/>
    </row>
    <row r="492" spans="1:5" ht="15.75">
      <c r="A492" s="55"/>
      <c r="B492" s="52"/>
      <c r="C492" s="53"/>
      <c r="D492" s="53"/>
      <c r="E492" s="53"/>
    </row>
    <row r="493" ht="15.75">
      <c r="A493" s="55"/>
    </row>
    <row r="494" spans="1:5" ht="15.75">
      <c r="A494" s="55"/>
      <c r="B494" s="52"/>
      <c r="C494" s="53"/>
      <c r="D494" s="53"/>
      <c r="E494" s="53"/>
    </row>
    <row r="495" spans="1:5" ht="15.75">
      <c r="A495" s="55"/>
      <c r="B495" s="52"/>
      <c r="C495" s="53"/>
      <c r="D495" s="53"/>
      <c r="E495" s="53"/>
    </row>
    <row r="496" spans="2:5" ht="15.75">
      <c r="B496" s="52"/>
      <c r="C496" s="53"/>
      <c r="D496" s="53"/>
      <c r="E496" s="53"/>
    </row>
    <row r="497" spans="1:5" ht="15.75">
      <c r="A497" s="55"/>
      <c r="B497" s="52"/>
      <c r="C497" s="53"/>
      <c r="D497" s="53"/>
      <c r="E497" s="53"/>
    </row>
    <row r="498" spans="1:5" ht="15.75">
      <c r="A498" s="55"/>
      <c r="B498" s="52"/>
      <c r="C498" s="53"/>
      <c r="D498" s="53"/>
      <c r="E498" s="53"/>
    </row>
    <row r="499" spans="1:5" ht="15.75">
      <c r="A499" s="55"/>
      <c r="B499" s="50"/>
      <c r="C499" s="51"/>
      <c r="D499" s="51"/>
      <c r="E499" s="51"/>
    </row>
    <row r="500" spans="1:5" ht="15.75">
      <c r="A500" s="55"/>
      <c r="B500" s="52"/>
      <c r="C500" s="53"/>
      <c r="D500" s="53"/>
      <c r="E500" s="53"/>
    </row>
    <row r="501" spans="1:5" ht="15.75">
      <c r="A501" s="55"/>
      <c r="B501" s="52"/>
      <c r="C501" s="53"/>
      <c r="D501" s="53"/>
      <c r="E501" s="53"/>
    </row>
    <row r="502" spans="1:5" ht="15.75">
      <c r="A502" s="54"/>
      <c r="B502" s="52"/>
      <c r="C502" s="53"/>
      <c r="D502" s="53"/>
      <c r="E502" s="53"/>
    </row>
    <row r="503" spans="1:5" ht="15.75">
      <c r="A503" s="55"/>
      <c r="B503" s="52"/>
      <c r="C503" s="53"/>
      <c r="D503" s="53"/>
      <c r="E503" s="53"/>
    </row>
    <row r="504" spans="1:5" ht="15.75">
      <c r="A504" s="55"/>
      <c r="B504" s="52"/>
      <c r="C504" s="53"/>
      <c r="D504" s="53"/>
      <c r="E504" s="53"/>
    </row>
    <row r="505" spans="1:5" ht="15.75">
      <c r="A505" s="55"/>
      <c r="B505" s="52"/>
      <c r="C505" s="53"/>
      <c r="D505" s="53"/>
      <c r="E505" s="53"/>
    </row>
    <row r="506" spans="1:5" ht="15.75">
      <c r="A506" s="55"/>
      <c r="B506" s="52"/>
      <c r="C506" s="53"/>
      <c r="D506" s="53"/>
      <c r="E506" s="53"/>
    </row>
    <row r="507" spans="1:5" ht="15.75">
      <c r="A507" s="55"/>
      <c r="B507" s="52"/>
      <c r="C507" s="53"/>
      <c r="D507" s="53"/>
      <c r="E507" s="53"/>
    </row>
    <row r="508" spans="1:5" ht="15.75">
      <c r="A508" s="55"/>
      <c r="B508" s="50"/>
      <c r="C508" s="51"/>
      <c r="D508" s="51"/>
      <c r="E508" s="51"/>
    </row>
    <row r="509" spans="1:5" ht="15.75">
      <c r="A509" s="55"/>
      <c r="B509" s="52"/>
      <c r="C509" s="53"/>
      <c r="D509" s="53"/>
      <c r="E509" s="53"/>
    </row>
    <row r="510" spans="1:5" ht="15.75">
      <c r="A510" s="55"/>
      <c r="B510" s="52"/>
      <c r="C510" s="53"/>
      <c r="D510" s="53"/>
      <c r="E510" s="53"/>
    </row>
    <row r="511" spans="1:5" ht="15.75">
      <c r="A511" s="54"/>
      <c r="B511" s="52"/>
      <c r="C511" s="53"/>
      <c r="D511" s="53"/>
      <c r="E511" s="53"/>
    </row>
    <row r="512" spans="1:5" ht="15.75">
      <c r="A512" s="55"/>
      <c r="B512" s="52"/>
      <c r="C512" s="53"/>
      <c r="D512" s="53"/>
      <c r="E512" s="53"/>
    </row>
    <row r="513" spans="1:5" ht="15.75">
      <c r="A513" s="55"/>
      <c r="B513" s="52"/>
      <c r="C513" s="53"/>
      <c r="D513" s="53"/>
      <c r="E513" s="53"/>
    </row>
    <row r="514" spans="1:5" ht="15.75">
      <c r="A514" s="55"/>
      <c r="B514" s="52"/>
      <c r="C514" s="53"/>
      <c r="D514" s="53"/>
      <c r="E514" s="53"/>
    </row>
    <row r="515" spans="1:5" ht="15.75">
      <c r="A515" s="55"/>
      <c r="B515" s="52"/>
      <c r="C515" s="53"/>
      <c r="D515" s="53"/>
      <c r="E515" s="53"/>
    </row>
    <row r="516" spans="1:5" ht="15.75">
      <c r="A516" s="55"/>
      <c r="B516" s="52"/>
      <c r="C516" s="53"/>
      <c r="D516" s="53"/>
      <c r="E516" s="53"/>
    </row>
    <row r="517" spans="1:5" ht="15.75">
      <c r="A517" s="55"/>
      <c r="B517" s="50"/>
      <c r="C517" s="51"/>
      <c r="D517" s="51"/>
      <c r="E517" s="51"/>
    </row>
    <row r="518" spans="1:5" ht="15.75">
      <c r="A518" s="55"/>
      <c r="B518" s="52"/>
      <c r="C518" s="53"/>
      <c r="D518" s="53"/>
      <c r="E518" s="53"/>
    </row>
    <row r="519" ht="15.75">
      <c r="A519" s="55"/>
    </row>
    <row r="520" ht="15.75">
      <c r="A520" s="54"/>
    </row>
    <row r="521" ht="15.75">
      <c r="A521" s="55"/>
    </row>
    <row r="526" spans="2:5" ht="15.75">
      <c r="B526" s="47"/>
      <c r="C526" s="48"/>
      <c r="D526" s="48"/>
      <c r="E526" s="48"/>
    </row>
    <row r="529" ht="15.75">
      <c r="A529" s="49"/>
    </row>
    <row r="535" spans="2:5" ht="15.75">
      <c r="B535" s="47"/>
      <c r="C535" s="48"/>
      <c r="D535" s="48"/>
      <c r="E535" s="48"/>
    </row>
    <row r="538" ht="15.75">
      <c r="A538" s="49"/>
    </row>
    <row r="544" spans="2:5" ht="15.75">
      <c r="B544" s="47"/>
      <c r="C544" s="48"/>
      <c r="D544" s="48"/>
      <c r="E544" s="48"/>
    </row>
    <row r="547" ht="15.75">
      <c r="A547" s="49"/>
    </row>
    <row r="553" spans="2:5" ht="15.75">
      <c r="B553" s="47"/>
      <c r="C553" s="48"/>
      <c r="D553" s="48"/>
      <c r="E553" s="48"/>
    </row>
    <row r="556" ht="15.75">
      <c r="A556" s="49"/>
    </row>
    <row r="565" spans="2:5" ht="15.75">
      <c r="B565" s="47"/>
      <c r="C565" s="48"/>
      <c r="D565" s="48"/>
      <c r="E565" s="48"/>
    </row>
    <row r="568" ht="15.75">
      <c r="A568" s="49"/>
    </row>
    <row r="577" spans="2:5" ht="15.75">
      <c r="B577" s="47"/>
      <c r="C577" s="48"/>
      <c r="D577" s="48"/>
      <c r="E577" s="48"/>
    </row>
    <row r="580" ht="15.75">
      <c r="A580" s="49"/>
    </row>
    <row r="586" spans="2:5" ht="15.75">
      <c r="B586" s="47"/>
      <c r="C586" s="48"/>
      <c r="D586" s="48"/>
      <c r="E586" s="48"/>
    </row>
    <row r="589" ht="15.75">
      <c r="A589" s="49"/>
    </row>
    <row r="595" spans="2:5" ht="15.75">
      <c r="B595" s="47"/>
      <c r="C595" s="48"/>
      <c r="D595" s="48"/>
      <c r="E595" s="48"/>
    </row>
    <row r="598" ht="15.75">
      <c r="A598" s="49"/>
    </row>
    <row r="604" spans="2:5" ht="15.75">
      <c r="B604" s="47"/>
      <c r="C604" s="48"/>
      <c r="D604" s="48"/>
      <c r="E604" s="48"/>
    </row>
    <row r="607" ht="15.75">
      <c r="A607" s="49"/>
    </row>
    <row r="613" spans="2:5" ht="15.75">
      <c r="B613" s="47"/>
      <c r="C613" s="48"/>
      <c r="D613" s="48"/>
      <c r="E613" s="48"/>
    </row>
    <row r="616" ht="15.75">
      <c r="A616" s="49"/>
    </row>
    <row r="622" spans="2:5" ht="15.75">
      <c r="B622" s="47"/>
      <c r="C622" s="48"/>
      <c r="D622" s="48"/>
      <c r="E622" s="48"/>
    </row>
    <row r="625" ht="15.75">
      <c r="A625" s="49"/>
    </row>
    <row r="631" spans="2:5" ht="15.75">
      <c r="B631" s="47"/>
      <c r="C631" s="48"/>
      <c r="D631" s="48"/>
      <c r="E631" s="48"/>
    </row>
    <row r="634" ht="15.75">
      <c r="A634" s="49"/>
    </row>
    <row r="640" spans="2:5" ht="15.75">
      <c r="B640" s="47"/>
      <c r="C640" s="48"/>
      <c r="D640" s="48"/>
      <c r="E640" s="48"/>
    </row>
    <row r="643" ht="15.75">
      <c r="A643" s="49"/>
    </row>
    <row r="649" spans="2:5" ht="15.75">
      <c r="B649" s="47"/>
      <c r="C649" s="48"/>
      <c r="D649" s="48"/>
      <c r="E649" s="48"/>
    </row>
    <row r="652" ht="15.75">
      <c r="A652" s="49"/>
    </row>
    <row r="658" spans="2:5" ht="15.75">
      <c r="B658" s="47"/>
      <c r="C658" s="48"/>
      <c r="D658" s="48"/>
      <c r="E658" s="48"/>
    </row>
    <row r="661" ht="15.75">
      <c r="A661" s="49"/>
    </row>
    <row r="667" spans="2:5" ht="15.75">
      <c r="B667" s="47"/>
      <c r="C667" s="48"/>
      <c r="D667" s="48"/>
      <c r="E667" s="48"/>
    </row>
    <row r="670" ht="15.75">
      <c r="A670" s="49"/>
    </row>
    <row r="676" spans="2:5" ht="15.75">
      <c r="B676" s="47"/>
      <c r="C676" s="48"/>
      <c r="D676" s="48"/>
      <c r="E676" s="48"/>
    </row>
    <row r="679" ht="15.75">
      <c r="A679" s="49"/>
    </row>
    <row r="685" spans="2:5" ht="15.75">
      <c r="B685" s="47"/>
      <c r="C685" s="48"/>
      <c r="D685" s="48"/>
      <c r="E685" s="48"/>
    </row>
    <row r="688" ht="15.75">
      <c r="A688" s="49"/>
    </row>
    <row r="694" spans="2:5" ht="15.75">
      <c r="B694" s="47"/>
      <c r="C694" s="48"/>
      <c r="D694" s="48"/>
      <c r="E694" s="48"/>
    </row>
    <row r="697" ht="15.75">
      <c r="A697" s="49"/>
    </row>
    <row r="703" spans="2:5" ht="15.75">
      <c r="B703" s="47"/>
      <c r="C703" s="48"/>
      <c r="D703" s="48"/>
      <c r="E703" s="48"/>
    </row>
    <row r="706" ht="15.75">
      <c r="A706" s="49"/>
    </row>
    <row r="712" spans="2:5" ht="15.75">
      <c r="B712" s="47"/>
      <c r="C712" s="48"/>
      <c r="D712" s="48"/>
      <c r="E712" s="48"/>
    </row>
    <row r="715" ht="15.75">
      <c r="A715" s="49"/>
    </row>
    <row r="721" spans="2:5" ht="15.75">
      <c r="B721" s="47"/>
      <c r="C721" s="48"/>
      <c r="D721" s="48"/>
      <c r="E721" s="48"/>
    </row>
    <row r="724" ht="15.75">
      <c r="A724" s="49"/>
    </row>
    <row r="730" spans="2:5" ht="15.75">
      <c r="B730" s="47"/>
      <c r="C730" s="48"/>
      <c r="D730" s="48"/>
      <c r="E730" s="48"/>
    </row>
    <row r="733" ht="15.75">
      <c r="A733" s="49"/>
    </row>
    <row r="742" spans="2:5" ht="15.75">
      <c r="B742" s="47"/>
      <c r="C742" s="48"/>
      <c r="D742" s="48"/>
      <c r="E742" s="48"/>
    </row>
    <row r="745" ht="15.75">
      <c r="A745" s="49"/>
    </row>
    <row r="753" spans="2:5" ht="15.75">
      <c r="B753" s="47"/>
      <c r="C753" s="48"/>
      <c r="D753" s="48"/>
      <c r="E753" s="48"/>
    </row>
    <row r="756" ht="15.75">
      <c r="A756" s="49"/>
    </row>
    <row r="765" spans="2:5" ht="15.75">
      <c r="B765" s="47"/>
      <c r="C765" s="48"/>
      <c r="D765" s="48"/>
      <c r="E765" s="48"/>
    </row>
    <row r="768" ht="15.75">
      <c r="A768" s="49"/>
    </row>
    <row r="777" spans="2:5" ht="15.75">
      <c r="B777" s="47"/>
      <c r="C777" s="48"/>
      <c r="D777" s="48"/>
      <c r="E777" s="48"/>
    </row>
    <row r="780" ht="15.75">
      <c r="A780" s="49"/>
    </row>
    <row r="789" spans="2:5" ht="15.75">
      <c r="B789" s="47"/>
      <c r="C789" s="48"/>
      <c r="D789" s="48"/>
      <c r="E789" s="48"/>
    </row>
    <row r="792" ht="15.75">
      <c r="A792" s="49"/>
    </row>
    <row r="801" spans="2:5" ht="15.75">
      <c r="B801" s="47"/>
      <c r="C801" s="48"/>
      <c r="D801" s="48"/>
      <c r="E801" s="48"/>
    </row>
    <row r="804" ht="15.75">
      <c r="A804" s="49"/>
    </row>
    <row r="813" spans="2:5" ht="15.75">
      <c r="B813" s="47"/>
      <c r="C813" s="48"/>
      <c r="D813" s="48"/>
      <c r="E813" s="48"/>
    </row>
    <row r="816" ht="15.75">
      <c r="A816" s="49"/>
    </row>
    <row r="825" spans="2:5" ht="15.75">
      <c r="B825" s="47"/>
      <c r="C825" s="48"/>
      <c r="D825" s="48"/>
      <c r="E825" s="48"/>
    </row>
    <row r="828" ht="15.75">
      <c r="A828" s="49"/>
    </row>
    <row r="836" spans="2:5" ht="15.75">
      <c r="B836" s="47"/>
      <c r="C836" s="48"/>
      <c r="D836" s="48"/>
      <c r="E836" s="48"/>
    </row>
    <row r="839" ht="15.75">
      <c r="A839" s="49"/>
    </row>
    <row r="847" spans="2:5" ht="15.75">
      <c r="B847" s="47"/>
      <c r="C847" s="48"/>
      <c r="D847" s="48"/>
      <c r="E847" s="48"/>
    </row>
    <row r="850" ht="15.75">
      <c r="A850" s="49"/>
    </row>
    <row r="858" spans="2:5" ht="15.75">
      <c r="B858" s="47"/>
      <c r="C858" s="48"/>
      <c r="D858" s="48"/>
      <c r="E858" s="48"/>
    </row>
    <row r="861" ht="15.75">
      <c r="A861" s="49"/>
    </row>
    <row r="870" spans="2:5" ht="15.75">
      <c r="B870" s="47"/>
      <c r="C870" s="48"/>
      <c r="D870" s="48"/>
      <c r="E870" s="48"/>
    </row>
    <row r="873" ht="15.75">
      <c r="A873" s="49"/>
    </row>
    <row r="882" spans="2:5" ht="15.75">
      <c r="B882" s="47"/>
      <c r="C882" s="48"/>
      <c r="D882" s="48"/>
      <c r="E882" s="48"/>
    </row>
    <row r="885" ht="15.75">
      <c r="A885" s="49"/>
    </row>
    <row r="894" spans="2:5" ht="15.75">
      <c r="B894" s="47"/>
      <c r="C894" s="48"/>
      <c r="D894" s="48"/>
      <c r="E894" s="48"/>
    </row>
    <row r="897" ht="15.75">
      <c r="A897" s="49"/>
    </row>
    <row r="903" spans="2:5" ht="15.75">
      <c r="B903" s="47"/>
      <c r="C903" s="48"/>
      <c r="D903" s="48"/>
      <c r="E903" s="48"/>
    </row>
    <row r="906" ht="15.75">
      <c r="A906" s="49"/>
    </row>
    <row r="914" spans="2:5" ht="15.75">
      <c r="B914" s="47"/>
      <c r="C914" s="48"/>
      <c r="D914" s="48"/>
      <c r="E914" s="48"/>
    </row>
    <row r="917" ht="15.75">
      <c r="A917" s="49"/>
    </row>
    <row r="926" spans="2:5" ht="15.75">
      <c r="B926" s="47"/>
      <c r="C926" s="48"/>
      <c r="D926" s="48"/>
      <c r="E926" s="48"/>
    </row>
    <row r="929" ht="15.75">
      <c r="A929" s="49"/>
    </row>
    <row r="938" spans="2:5" ht="15.75">
      <c r="B938" s="47"/>
      <c r="C938" s="48"/>
      <c r="D938" s="48"/>
      <c r="E938" s="48"/>
    </row>
    <row r="941" ht="15.75">
      <c r="A941" s="49"/>
    </row>
    <row r="950" spans="2:5" ht="15.75">
      <c r="B950" s="47"/>
      <c r="C950" s="48"/>
      <c r="D950" s="48"/>
      <c r="E950" s="48"/>
    </row>
    <row r="953" ht="15.75">
      <c r="A953" s="49"/>
    </row>
    <row r="962" spans="2:5" ht="15.75">
      <c r="B962" s="47"/>
      <c r="C962" s="48"/>
      <c r="D962" s="48"/>
      <c r="E962" s="48"/>
    </row>
    <row r="965" ht="15.75">
      <c r="A965" s="49"/>
    </row>
    <row r="974" spans="2:5" ht="15.75">
      <c r="B974" s="47"/>
      <c r="C974" s="48"/>
      <c r="D974" s="48"/>
      <c r="E974" s="48"/>
    </row>
    <row r="977" ht="15.75">
      <c r="A977" s="49"/>
    </row>
    <row r="986" spans="2:5" ht="15.75">
      <c r="B986" s="47"/>
      <c r="C986" s="48"/>
      <c r="D986" s="48"/>
      <c r="E986" s="48"/>
    </row>
    <row r="989" ht="15.75">
      <c r="A989" s="49"/>
    </row>
    <row r="998" spans="2:5" ht="15.75">
      <c r="B998" s="47"/>
      <c r="C998" s="48"/>
      <c r="D998" s="48"/>
      <c r="E998" s="48"/>
    </row>
    <row r="1001" ht="15.75">
      <c r="A1001" s="49"/>
    </row>
    <row r="1006" spans="2:5" ht="15.75">
      <c r="B1006" s="47"/>
      <c r="C1006" s="48"/>
      <c r="D1006" s="48"/>
      <c r="E1006" s="48"/>
    </row>
    <row r="1009" ht="15.75">
      <c r="A1009" s="49"/>
    </row>
    <row r="1018" spans="2:5" ht="15.75">
      <c r="B1018" s="47"/>
      <c r="C1018" s="48"/>
      <c r="D1018" s="48"/>
      <c r="E1018" s="48"/>
    </row>
    <row r="1021" ht="15.75">
      <c r="A1021" s="49"/>
    </row>
    <row r="1030" spans="2:5" ht="15.75">
      <c r="B1030" s="47"/>
      <c r="C1030" s="48"/>
      <c r="D1030" s="48"/>
      <c r="E1030" s="48"/>
    </row>
    <row r="1033" ht="15.75">
      <c r="A1033" s="49"/>
    </row>
    <row r="1062" spans="2:5" ht="15.75">
      <c r="B1062" s="47"/>
      <c r="C1062" s="48"/>
      <c r="D1062" s="48"/>
      <c r="E1062" s="48"/>
    </row>
    <row r="1065" ht="15.75">
      <c r="A1065" s="49"/>
    </row>
    <row r="1074" spans="2:5" ht="15.75">
      <c r="B1074" s="47"/>
      <c r="C1074" s="48"/>
      <c r="D1074" s="48"/>
      <c r="E1074" s="48"/>
    </row>
    <row r="1077" ht="15.75">
      <c r="A1077" s="49"/>
    </row>
    <row r="1086" spans="2:5" ht="15.75">
      <c r="B1086" s="47"/>
      <c r="C1086" s="48"/>
      <c r="D1086" s="48"/>
      <c r="E1086" s="48"/>
    </row>
    <row r="1089" ht="15.75">
      <c r="A1089" s="49"/>
    </row>
    <row r="1121" spans="2:5" ht="15.75">
      <c r="B1121" s="47"/>
      <c r="C1121" s="48"/>
      <c r="D1121" s="48"/>
      <c r="E1121" s="48"/>
    </row>
    <row r="1124" ht="15.75">
      <c r="A1124" s="49"/>
    </row>
    <row r="1126" spans="2:5" ht="15.75">
      <c r="B1126" s="47"/>
      <c r="C1126" s="48"/>
      <c r="D1126" s="48"/>
      <c r="E1126" s="48"/>
    </row>
    <row r="1127" spans="2:5" ht="15.75">
      <c r="B1127" s="47"/>
      <c r="C1127" s="48"/>
      <c r="D1127" s="48"/>
      <c r="E1127" s="48"/>
    </row>
    <row r="1129" ht="15.75">
      <c r="A1129" s="49"/>
    </row>
    <row r="1130" ht="15.75">
      <c r="A1130" s="49"/>
    </row>
    <row r="1131" spans="2:5" ht="15.75">
      <c r="B1131" s="47"/>
      <c r="C1131" s="48"/>
      <c r="D1131" s="48"/>
      <c r="E1131" s="48"/>
    </row>
    <row r="1134" ht="15.75">
      <c r="A1134" s="49"/>
    </row>
    <row r="1136" spans="2:5" ht="15.75">
      <c r="B1136" s="47"/>
      <c r="C1136" s="48"/>
      <c r="D1136" s="48"/>
      <c r="E1136" s="48"/>
    </row>
    <row r="1139" ht="15.75">
      <c r="A1139" s="49"/>
    </row>
    <row r="1143" spans="2:5" ht="15.75">
      <c r="B1143" s="47"/>
      <c r="C1143" s="48"/>
      <c r="D1143" s="48"/>
      <c r="E1143" s="48"/>
    </row>
    <row r="1146" ht="15.75">
      <c r="A1146" s="49"/>
    </row>
    <row r="1148" spans="2:5" ht="15.75">
      <c r="B1148" s="47"/>
      <c r="C1148" s="48"/>
      <c r="D1148" s="48"/>
      <c r="E1148" s="48"/>
    </row>
    <row r="1151" ht="15.75">
      <c r="A1151" s="49"/>
    </row>
    <row r="1157" spans="2:5" ht="15.75">
      <c r="B1157" s="47"/>
      <c r="C1157" s="48"/>
      <c r="D1157" s="48"/>
      <c r="E1157" s="48"/>
    </row>
    <row r="1160" ht="15.75">
      <c r="A1160" s="49"/>
    </row>
    <row r="1164" spans="2:5" ht="15.75">
      <c r="B1164" s="47"/>
      <c r="C1164" s="48"/>
      <c r="D1164" s="48"/>
      <c r="E1164" s="48"/>
    </row>
    <row r="1167" ht="15.75">
      <c r="A1167" s="49"/>
    </row>
    <row r="1169" spans="2:5" ht="15.75">
      <c r="B1169" s="47"/>
      <c r="C1169" s="48"/>
      <c r="D1169" s="48"/>
      <c r="E1169" s="48"/>
    </row>
    <row r="1172" ht="15.75">
      <c r="A1172" s="49"/>
    </row>
    <row r="1174" spans="2:5" ht="15.75">
      <c r="B1174" s="47"/>
      <c r="C1174" s="48"/>
      <c r="D1174" s="48"/>
      <c r="E1174" s="48"/>
    </row>
    <row r="1177" ht="15.75">
      <c r="A1177" s="49"/>
    </row>
    <row r="1179" spans="2:5" ht="15.75">
      <c r="B1179" s="47"/>
      <c r="C1179" s="48"/>
      <c r="D1179" s="48"/>
      <c r="E1179" s="48"/>
    </row>
    <row r="1182" ht="15.75">
      <c r="A1182" s="49"/>
    </row>
    <row r="1314" spans="2:5" ht="15.75">
      <c r="B1314" s="42"/>
      <c r="C1314" s="68"/>
      <c r="D1314" s="68"/>
      <c r="E1314" s="68"/>
    </row>
    <row r="1315" spans="2:5" ht="15.75">
      <c r="B1315" s="42"/>
      <c r="C1315" s="68"/>
      <c r="D1315" s="68"/>
      <c r="E1315" s="68"/>
    </row>
    <row r="1316" spans="2:5" ht="15.75">
      <c r="B1316" s="42"/>
      <c r="C1316" s="68"/>
      <c r="D1316" s="68"/>
      <c r="E1316" s="68"/>
    </row>
    <row r="1317" spans="1:5" ht="15.75">
      <c r="A1317" s="7"/>
      <c r="B1317" s="42"/>
      <c r="C1317" s="68"/>
      <c r="D1317" s="68"/>
      <c r="E1317" s="68"/>
    </row>
    <row r="1318" spans="1:5" ht="15.75">
      <c r="A1318" s="7"/>
      <c r="B1318" s="42"/>
      <c r="C1318" s="68"/>
      <c r="D1318" s="68"/>
      <c r="E1318" s="68"/>
    </row>
    <row r="1319" spans="1:5" ht="15.75">
      <c r="A1319" s="7"/>
      <c r="B1319" s="42"/>
      <c r="C1319" s="68"/>
      <c r="D1319" s="68"/>
      <c r="E1319" s="68"/>
    </row>
    <row r="1320" spans="1:5" ht="15.75">
      <c r="A1320" s="7"/>
      <c r="B1320" s="42"/>
      <c r="C1320" s="68"/>
      <c r="D1320" s="68"/>
      <c r="E1320" s="68"/>
    </row>
    <row r="1321" spans="1:5" ht="15.75">
      <c r="A1321" s="7"/>
      <c r="B1321" s="42"/>
      <c r="C1321" s="68"/>
      <c r="D1321" s="68"/>
      <c r="E1321" s="68"/>
    </row>
    <row r="1322" spans="1:5" ht="15.75">
      <c r="A1322" s="7"/>
      <c r="B1322" s="42"/>
      <c r="C1322" s="68"/>
      <c r="D1322" s="68"/>
      <c r="E1322" s="68"/>
    </row>
    <row r="1323" spans="1:5" ht="15.75">
      <c r="A1323" s="7"/>
      <c r="B1323" s="42"/>
      <c r="C1323" s="68"/>
      <c r="D1323" s="68"/>
      <c r="E1323" s="68"/>
    </row>
    <row r="1324" spans="1:5" ht="15.75">
      <c r="A1324" s="7"/>
      <c r="B1324" s="42"/>
      <c r="C1324" s="68"/>
      <c r="D1324" s="68"/>
      <c r="E1324" s="68"/>
    </row>
    <row r="1325" ht="15.75">
      <c r="A1325" s="7"/>
    </row>
    <row r="1326" ht="15.75">
      <c r="A1326" s="7"/>
    </row>
    <row r="1327" ht="15.75">
      <c r="A1327" s="7"/>
    </row>
  </sheetData>
  <sheetProtection/>
  <mergeCells count="5">
    <mergeCell ref="C3:F3"/>
    <mergeCell ref="C2:E2"/>
    <mergeCell ref="C1:E1"/>
    <mergeCell ref="A5:F5"/>
    <mergeCell ref="C4:K4"/>
  </mergeCells>
  <printOptions/>
  <pageMargins left="0.3937007874015748" right="0" top="0.5905511811023623" bottom="0.1968503937007874" header="0.5118110236220472" footer="0.5118110236220472"/>
  <pageSetup horizontalDpi="600" verticalDpi="600" orientation="portrait" paperSize="9" scale="83" r:id="rId1"/>
  <rowBreaks count="3" manualBreakCount="3">
    <brk id="37" max="7" man="1"/>
    <brk id="77" max="7" man="1"/>
    <brk id="1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dgp_072</cp:lastModifiedBy>
  <cp:lastPrinted>2013-04-25T12:28:07Z</cp:lastPrinted>
  <dcterms:created xsi:type="dcterms:W3CDTF">1996-10-14T23:33:28Z</dcterms:created>
  <dcterms:modified xsi:type="dcterms:W3CDTF">2013-04-25T12:28:08Z</dcterms:modified>
  <cp:category/>
  <cp:version/>
  <cp:contentType/>
  <cp:contentStatus/>
</cp:coreProperties>
</file>